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rlando Vasquez\Desktop\open_data\datos_abiertos\llevar\datasets\"/>
    </mc:Choice>
  </mc:AlternateContent>
  <bookViews>
    <workbookView xWindow="0" yWindow="0" windowWidth="28800" windowHeight="12210"/>
  </bookViews>
  <sheets>
    <sheet name="Hoja1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 hidden="1">{"'Sheet1'!$A$1:$H$15"}</definedName>
    <definedName name="aaaa">#REF!</definedName>
    <definedName name="activdad">#REF!</definedName>
    <definedName name="Actividad_Pesquera">#REF!</definedName>
    <definedName name="ca">#REF!</definedName>
    <definedName name="cabot">#REF!</definedName>
    <definedName name="CABOTAJE__DESCARGA">#REF!</definedName>
    <definedName name="CABOTAJE_DESCARGA">#REF!</definedName>
    <definedName name="CABOTAJE_EMBARQUE">#REF!</definedName>
    <definedName name="cad">#REF!</definedName>
    <definedName name="CALLAOIMPMENSUAL">#REF!</definedName>
    <definedName name="CONT20">[1]Constantes!$B$25</definedName>
    <definedName name="csf">#REF!</definedName>
    <definedName name="DIRECTO">[1]Constantes!$B$19</definedName>
    <definedName name="eee">#REF!</definedName>
    <definedName name="eeeeedddf">#REF!</definedName>
    <definedName name="eeeeii">#REF!</definedName>
    <definedName name="EnvaseIngreso">[1]Data!$J$23:$J$201</definedName>
    <definedName name="ert">#REF!</definedName>
    <definedName name="EXPORTACION">#REF!</definedName>
    <definedName name="fr">#REF!</definedName>
    <definedName name="grua">#REF!</definedName>
    <definedName name="gruas">#REF!</definedName>
    <definedName name="gruass">#REF!</definedName>
    <definedName name="gruasss">#REF!</definedName>
    <definedName name="HTML_CodePage" hidden="1">1252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o">#REF!</definedName>
    <definedName name="impor">#REF!</definedName>
    <definedName name="IMPORTACION">#REF!</definedName>
    <definedName name="importacionmensual">#REF!</definedName>
    <definedName name="inpor">#REF!</definedName>
    <definedName name="JUL">'[2]2005'!$J$14='[2]ESTAD 2005'!$C$15</definedName>
    <definedName name="Less_1">#REF!</definedName>
    <definedName name="Less_2">#REF!</definedName>
    <definedName name="Less_3">#REF!</definedName>
    <definedName name="Less_4">#REF!</definedName>
    <definedName name="Less_5">#REF!</definedName>
    <definedName name="Less_6">#REF!</definedName>
    <definedName name="mes">[3]MENSUAL!$B$7:$M$7</definedName>
    <definedName name="MESRPTE">[1]Data!$D$7</definedName>
    <definedName name="Modalidad">[1]Data!$L$23:$L$201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>[4]Data!$G$23:$G$294</definedName>
    <definedName name="shift_rehandles">'[5]Casco Terminals Limited (1)'!$T$43:$U$43</definedName>
    <definedName name="terres1">#REF!</definedName>
    <definedName name="total_moves">#REF!</definedName>
    <definedName name="tra">#REF!</definedName>
    <definedName name="tranboli1">#REF!</definedName>
    <definedName name="trans1">#REF!</definedName>
    <definedName name="trans3">#REF!</definedName>
    <definedName name="TRANSBORDO">#REF!</definedName>
    <definedName name="Transito">#REF!</definedName>
    <definedName name="TRANSITO_BOLIVIA">#REF!</definedName>
    <definedName name="transto1">#REF!</definedName>
    <definedName name="Trasbordo">#REF!</definedName>
    <definedName name="trasg">#REF!</definedName>
    <definedName name="via">#REF!</definedName>
    <definedName name="VIA_TERREST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2" l="1"/>
  <c r="J54" i="2"/>
  <c r="J53" i="2"/>
  <c r="I52" i="2"/>
  <c r="J52" i="2" s="1"/>
  <c r="H52" i="2"/>
  <c r="G52" i="2"/>
  <c r="F52" i="2"/>
  <c r="E52" i="2"/>
  <c r="D52" i="2"/>
  <c r="C52" i="2"/>
  <c r="J50" i="2"/>
  <c r="J49" i="2"/>
  <c r="J48" i="2"/>
  <c r="I47" i="2"/>
  <c r="J47" i="2" s="1"/>
  <c r="H47" i="2"/>
  <c r="G47" i="2"/>
  <c r="F47" i="2"/>
  <c r="E47" i="2"/>
  <c r="D47" i="2"/>
  <c r="C47" i="2"/>
  <c r="J43" i="2"/>
  <c r="J42" i="2"/>
  <c r="I42" i="2"/>
  <c r="H42" i="2"/>
  <c r="G42" i="2"/>
  <c r="F42" i="2"/>
  <c r="E42" i="2"/>
  <c r="D42" i="2"/>
  <c r="C42" i="2"/>
  <c r="J40" i="2"/>
  <c r="J39" i="2"/>
  <c r="J38" i="2"/>
  <c r="J37" i="2"/>
  <c r="I37" i="2"/>
  <c r="H37" i="2"/>
  <c r="G37" i="2"/>
  <c r="F37" i="2"/>
  <c r="E37" i="2"/>
  <c r="D37" i="2"/>
  <c r="C37" i="2"/>
  <c r="J35" i="2"/>
  <c r="J34" i="2"/>
  <c r="J33" i="2"/>
  <c r="I32" i="2"/>
  <c r="J32" i="2" s="1"/>
  <c r="H32" i="2"/>
  <c r="G32" i="2"/>
  <c r="F32" i="2"/>
  <c r="E32" i="2"/>
  <c r="D32" i="2"/>
  <c r="C32" i="2"/>
  <c r="J30" i="2"/>
  <c r="J29" i="2"/>
  <c r="J28" i="2"/>
  <c r="I27" i="2"/>
  <c r="J27" i="2" s="1"/>
  <c r="H27" i="2"/>
  <c r="G27" i="2"/>
  <c r="F27" i="2"/>
  <c r="E27" i="2"/>
  <c r="E9" i="2" s="1"/>
  <c r="D27" i="2"/>
  <c r="C27" i="2"/>
  <c r="J25" i="2"/>
  <c r="J24" i="2"/>
  <c r="J23" i="2"/>
  <c r="I22" i="2"/>
  <c r="J22" i="2" s="1"/>
  <c r="H22" i="2"/>
  <c r="H9" i="2" s="1"/>
  <c r="G22" i="2"/>
  <c r="G9" i="2" s="1"/>
  <c r="F22" i="2"/>
  <c r="F9" i="2" s="1"/>
  <c r="E22" i="2"/>
  <c r="D22" i="2"/>
  <c r="D9" i="2" s="1"/>
  <c r="C22" i="2"/>
  <c r="C9" i="2" s="1"/>
  <c r="J20" i="2"/>
  <c r="J19" i="2"/>
  <c r="J18" i="2"/>
  <c r="I17" i="2"/>
  <c r="J17" i="2" s="1"/>
  <c r="H17" i="2"/>
  <c r="G17" i="2"/>
  <c r="F17" i="2"/>
  <c r="E17" i="2"/>
  <c r="D17" i="2"/>
  <c r="C17" i="2"/>
  <c r="I11" i="2"/>
  <c r="J11" i="2" s="1"/>
  <c r="H11" i="2"/>
  <c r="G11" i="2"/>
  <c r="F11" i="2"/>
  <c r="E11" i="2"/>
  <c r="D11" i="2"/>
  <c r="C11" i="2"/>
  <c r="I9" i="2" l="1"/>
  <c r="J9" i="2" s="1"/>
</calcChain>
</file>

<file path=xl/sharedStrings.xml><?xml version="1.0" encoding="utf-8"?>
<sst xmlns="http://schemas.openxmlformats.org/spreadsheetml/2006/main" count="64" uniqueCount="29">
  <si>
    <t>CLASE</t>
  </si>
  <si>
    <t>TIPO DE OPERACIÓN</t>
  </si>
  <si>
    <t>AÑO 2011</t>
  </si>
  <si>
    <t>AÑO 2012</t>
  </si>
  <si>
    <t>AÑO 2013</t>
  </si>
  <si>
    <t>AÑO 2014</t>
  </si>
  <si>
    <t>AÑO 2015</t>
  </si>
  <si>
    <t>AÑO 2016</t>
  </si>
  <si>
    <t>AÑO 2017</t>
  </si>
  <si>
    <t>Variación (%)</t>
  </si>
  <si>
    <t>TOTAL GENERAL</t>
  </si>
  <si>
    <t>Clase 1: Explosivos</t>
  </si>
  <si>
    <t>TOTAL</t>
  </si>
  <si>
    <t>Descarga</t>
  </si>
  <si>
    <t>Embarque</t>
  </si>
  <si>
    <t>Tránsito</t>
  </si>
  <si>
    <t>Clase 2: Gases</t>
  </si>
  <si>
    <t>Clase 3: Líquidos</t>
  </si>
  <si>
    <t>Clase 4: Sólidos</t>
  </si>
  <si>
    <t>Clase 5: Oxidantes</t>
  </si>
  <si>
    <t>Clase 6: Veneno</t>
  </si>
  <si>
    <t>Clase 7: Radioactivos</t>
  </si>
  <si>
    <t>-</t>
  </si>
  <si>
    <t>Clase 8: Corrosivos</t>
  </si>
  <si>
    <t>Clase 9: Misceláneos</t>
  </si>
  <si>
    <t>Fuente: Sistema de Redenaves Electronico - APN</t>
  </si>
  <si>
    <t>Elaborado por el área de Estadísticas - APN</t>
  </si>
  <si>
    <t>SEGURIDAD</t>
  </si>
  <si>
    <t>Callao: Movimiento de mercancía peligrosa por clase en el puerto del Callao, 
Año 2011-2017
( en toneladas metricas)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</si>
</sst>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_);_(* \(#,##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0"/>
      <color rgb="FF000000"/>
      <name val="Century Gothic"/>
      <family val="2"/>
    </font>
    <font>
      <sz val="8"/>
      <color theme="1"/>
      <name val="Arial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4"/>
      <color theme="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6FA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38ED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2" fillId="2" borderId="0" xfId="2" applyFont="1" applyFill="1" applyAlignment="1">
      <alignment horizontal="left"/>
    </xf>
    <xf numFmtId="0" fontId="3" fillId="2" borderId="0" xfId="2" applyFont="1" applyFill="1" applyAlignment="1">
      <alignment horizontal="left"/>
    </xf>
    <xf numFmtId="3" fontId="4" fillId="2" borderId="0" xfId="2" applyNumberFormat="1" applyFont="1" applyFill="1"/>
    <xf numFmtId="0" fontId="4" fillId="2" borderId="0" xfId="2" applyFont="1" applyFill="1"/>
    <xf numFmtId="0" fontId="2" fillId="2" borderId="0" xfId="4" applyFont="1" applyFill="1"/>
    <xf numFmtId="0" fontId="6" fillId="2" borderId="0" xfId="4" applyFont="1" applyFill="1"/>
    <xf numFmtId="3" fontId="2" fillId="2" borderId="0" xfId="4" applyNumberFormat="1" applyFont="1" applyFill="1"/>
    <xf numFmtId="3" fontId="8" fillId="2" borderId="0" xfId="5" applyNumberFormat="1" applyFont="1" applyFill="1" applyAlignment="1">
      <alignment horizontal="center"/>
    </xf>
    <xf numFmtId="3" fontId="3" fillId="4" borderId="4" xfId="6" applyNumberFormat="1" applyFont="1" applyFill="1" applyBorder="1" applyAlignment="1">
      <alignment horizontal="center" vertical="center"/>
    </xf>
    <xf numFmtId="164" fontId="3" fillId="4" borderId="4" xfId="1" applyNumberFormat="1" applyFont="1" applyFill="1" applyBorder="1" applyAlignment="1">
      <alignment horizontal="center" vertical="center"/>
    </xf>
    <xf numFmtId="0" fontId="4" fillId="2" borderId="0" xfId="2" applyFont="1" applyFill="1" applyBorder="1"/>
    <xf numFmtId="0" fontId="6" fillId="2" borderId="0" xfId="2" applyFont="1" applyFill="1" applyBorder="1" applyAlignment="1">
      <alignment horizontal="left" vertical="center" indent="1"/>
    </xf>
    <xf numFmtId="0" fontId="3" fillId="2" borderId="0" xfId="6" applyFont="1" applyFill="1" applyBorder="1" applyAlignment="1">
      <alignment horizontal="center" vertical="center"/>
    </xf>
    <xf numFmtId="3" fontId="3" fillId="2" borderId="0" xfId="6" applyNumberFormat="1" applyFont="1" applyFill="1" applyBorder="1" applyAlignment="1">
      <alignment horizontal="center" vertical="center"/>
    </xf>
    <xf numFmtId="3" fontId="4" fillId="2" borderId="0" xfId="2" applyNumberFormat="1" applyFont="1" applyFill="1" applyBorder="1"/>
    <xf numFmtId="0" fontId="6" fillId="4" borderId="0" xfId="6" applyFont="1" applyFill="1" applyBorder="1" applyAlignment="1">
      <alignment horizontal="left" vertical="center" wrapText="1" indent="1"/>
    </xf>
    <xf numFmtId="0" fontId="3" fillId="4" borderId="0" xfId="5" applyFont="1" applyFill="1" applyBorder="1" applyAlignment="1">
      <alignment horizontal="center" vertical="center"/>
    </xf>
    <xf numFmtId="3" fontId="3" fillId="4" borderId="0" xfId="6" applyNumberFormat="1" applyFont="1" applyFill="1" applyBorder="1" applyAlignment="1">
      <alignment horizontal="center" vertical="center"/>
    </xf>
    <xf numFmtId="164" fontId="3" fillId="4" borderId="0" xfId="1" applyNumberFormat="1" applyFont="1" applyFill="1" applyBorder="1" applyAlignment="1">
      <alignment horizontal="center" vertical="center"/>
    </xf>
    <xf numFmtId="165" fontId="6" fillId="2" borderId="0" xfId="6" applyNumberFormat="1" applyFont="1" applyFill="1" applyBorder="1" applyAlignment="1">
      <alignment horizontal="left" vertical="center"/>
    </xf>
    <xf numFmtId="3" fontId="3" fillId="2" borderId="0" xfId="2" applyNumberFormat="1" applyFont="1" applyFill="1" applyBorder="1" applyAlignment="1">
      <alignment horizontal="center" vertical="center" wrapText="1"/>
    </xf>
    <xf numFmtId="0" fontId="6" fillId="2" borderId="0" xfId="6" applyFont="1" applyFill="1" applyBorder="1" applyAlignment="1">
      <alignment horizontal="left" vertical="center" indent="1"/>
    </xf>
    <xf numFmtId="0" fontId="3" fillId="2" borderId="5" xfId="5" applyFont="1" applyFill="1" applyBorder="1" applyAlignment="1">
      <alignment horizontal="center" vertical="center"/>
    </xf>
    <xf numFmtId="3" fontId="4" fillId="2" borderId="5" xfId="6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left" vertical="center" indent="2"/>
    </xf>
    <xf numFmtId="3" fontId="4" fillId="2" borderId="5" xfId="2" applyNumberFormat="1" applyFont="1" applyFill="1" applyBorder="1" applyAlignment="1">
      <alignment horizontal="center" vertical="center"/>
    </xf>
    <xf numFmtId="0" fontId="2" fillId="2" borderId="0" xfId="5" applyFont="1" applyFill="1" applyBorder="1" applyAlignment="1">
      <alignment horizontal="left" vertical="center" indent="2"/>
    </xf>
    <xf numFmtId="0" fontId="3" fillId="2" borderId="0" xfId="5" applyFont="1" applyFill="1" applyBorder="1" applyAlignment="1">
      <alignment horizontal="center" vertical="center"/>
    </xf>
    <xf numFmtId="3" fontId="4" fillId="2" borderId="0" xfId="2" applyNumberFormat="1" applyFont="1" applyFill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6" applyFont="1" applyFill="1" applyBorder="1" applyAlignment="1">
      <alignment horizontal="left" vertical="center" indent="1"/>
    </xf>
    <xf numFmtId="0" fontId="9" fillId="0" borderId="0" xfId="5" applyFont="1" applyAlignment="1">
      <alignment horizontal="center" vertical="center" readingOrder="1"/>
    </xf>
    <xf numFmtId="0" fontId="3" fillId="2" borderId="0" xfId="7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left"/>
    </xf>
    <xf numFmtId="0" fontId="3" fillId="2" borderId="6" xfId="2" applyFont="1" applyFill="1" applyBorder="1" applyAlignment="1">
      <alignment horizontal="left"/>
    </xf>
    <xf numFmtId="3" fontId="4" fillId="2" borderId="6" xfId="2" applyNumberFormat="1" applyFont="1" applyFill="1" applyBorder="1"/>
    <xf numFmtId="0" fontId="10" fillId="2" borderId="0" xfId="0" applyFont="1" applyFill="1"/>
    <xf numFmtId="0" fontId="2" fillId="2" borderId="0" xfId="7" applyFont="1" applyFill="1" applyBorder="1" applyAlignment="1">
      <alignment vertical="center"/>
    </xf>
    <xf numFmtId="0" fontId="3" fillId="2" borderId="0" xfId="2" applyFont="1" applyFill="1" applyBorder="1" applyAlignment="1">
      <alignment horizontal="left"/>
    </xf>
    <xf numFmtId="0" fontId="11" fillId="2" borderId="0" xfId="5" applyFont="1" applyFill="1" applyBorder="1"/>
    <xf numFmtId="0" fontId="12" fillId="2" borderId="0" xfId="5" applyFont="1" applyFill="1" applyBorder="1"/>
    <xf numFmtId="3" fontId="12" fillId="2" borderId="0" xfId="5" applyNumberFormat="1" applyFont="1" applyFill="1" applyBorder="1"/>
    <xf numFmtId="0" fontId="12" fillId="2" borderId="0" xfId="5" applyNumberFormat="1" applyFont="1" applyFill="1" applyBorder="1"/>
    <xf numFmtId="0" fontId="2" fillId="2" borderId="0" xfId="2" applyFont="1" applyFill="1" applyBorder="1" applyAlignment="1">
      <alignment horizontal="left"/>
    </xf>
    <xf numFmtId="0" fontId="2" fillId="2" borderId="0" xfId="2" applyFont="1" applyFill="1" applyAlignment="1">
      <alignment horizontal="center"/>
    </xf>
    <xf numFmtId="0" fontId="4" fillId="2" borderId="0" xfId="2" applyFont="1" applyFill="1" applyAlignment="1">
      <alignment horizontal="left"/>
    </xf>
    <xf numFmtId="0" fontId="3" fillId="2" borderId="0" xfId="2" applyFont="1" applyFill="1" applyAlignment="1">
      <alignment horizontal="left" indent="2"/>
    </xf>
    <xf numFmtId="0" fontId="3" fillId="4" borderId="4" xfId="2" applyFont="1" applyFill="1" applyBorder="1" applyAlignment="1">
      <alignment horizontal="left" vertical="center" indent="2"/>
    </xf>
    <xf numFmtId="0" fontId="14" fillId="2" borderId="0" xfId="3" applyFont="1" applyFill="1" applyAlignment="1">
      <alignment horizontal="center" vertical="center" wrapText="1"/>
    </xf>
    <xf numFmtId="0" fontId="14" fillId="2" borderId="0" xfId="3" applyFont="1" applyFill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3" fillId="2" borderId="0" xfId="3" applyFont="1" applyFill="1" applyAlignment="1">
      <alignment horizontal="center"/>
    </xf>
    <xf numFmtId="17" fontId="5" fillId="3" borderId="1" xfId="0" applyNumberFormat="1" applyFont="1" applyFill="1" applyBorder="1" applyAlignment="1">
      <alignment horizontal="center" vertical="center" wrapText="1"/>
    </xf>
    <xf numFmtId="17" fontId="5" fillId="3" borderId="3" xfId="0" applyNumberFormat="1" applyFont="1" applyFill="1" applyBorder="1" applyAlignment="1">
      <alignment horizontal="center" vertical="center" wrapText="1"/>
    </xf>
    <xf numFmtId="17" fontId="5" fillId="3" borderId="2" xfId="0" applyNumberFormat="1" applyFont="1" applyFill="1" applyBorder="1" applyAlignment="1">
      <alignment horizontal="center" vertical="center" wrapText="1"/>
    </xf>
  </cellXfs>
  <cellStyles count="9">
    <cellStyle name="Diseño" xfId="4"/>
    <cellStyle name="Normal" xfId="0" builtinId="0"/>
    <cellStyle name="Normal 11" xfId="8"/>
    <cellStyle name="Normal 2" xfId="6"/>
    <cellStyle name="Normal 2 2" xfId="5"/>
    <cellStyle name="Normal_110518 Resumen de carga - Año 2010 2" xfId="7"/>
    <cellStyle name="Normal_110630 Estadísticas de tráfico de carga - Junio 2011" xfId="2"/>
    <cellStyle name="Normal_Comparativo carga DPW - ENAPU (6)_110404 Estadísticas - Año 2010 (3)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Participación</a:t>
            </a:r>
            <a:r>
              <a:rPr lang="es-PE" sz="1100" b="1" baseline="0"/>
              <a:t> de mercancia peligrosa por clase</a:t>
            </a:r>
            <a:endParaRPr lang="es-PE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16280752673625"/>
          <c:y val="0.36796844378841326"/>
          <c:w val="0.76668815119894462"/>
          <c:h val="0.6294935663602586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33B-49C6-9BDB-3210C93F9A72}"/>
              </c:ext>
            </c:extLst>
          </c:dPt>
          <c:dPt>
            <c:idx val="1"/>
            <c:bubble3D val="0"/>
            <c:explosion val="25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33B-49C6-9BDB-3210C93F9A72}"/>
              </c:ext>
            </c:extLst>
          </c:dPt>
          <c:dPt>
            <c:idx val="2"/>
            <c:bubble3D val="0"/>
            <c:explosion val="14"/>
            <c:spPr>
              <a:solidFill>
                <a:srgbClr val="C00000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33B-49C6-9BDB-3210C93F9A72}"/>
              </c:ext>
            </c:extLst>
          </c:dPt>
          <c:dPt>
            <c:idx val="3"/>
            <c:bubble3D val="0"/>
            <c:explosion val="9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33B-49C6-9BDB-3210C93F9A72}"/>
              </c:ext>
            </c:extLst>
          </c:dPt>
          <c:dPt>
            <c:idx val="4"/>
            <c:bubble3D val="0"/>
            <c:explosion val="9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33B-49C6-9BDB-3210C93F9A72}"/>
              </c:ext>
            </c:extLst>
          </c:dPt>
          <c:dPt>
            <c:idx val="5"/>
            <c:bubble3D val="0"/>
            <c:explosion val="13"/>
            <c:spPr>
              <a:solidFill>
                <a:srgbClr val="7030A0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33B-49C6-9BDB-3210C93F9A7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433B-49C6-9BDB-3210C93F9A72}"/>
              </c:ext>
            </c:extLst>
          </c:dPt>
          <c:dPt>
            <c:idx val="7"/>
            <c:bubble3D val="0"/>
            <c:explosion val="15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433B-49C6-9BDB-3210C93F9A72}"/>
              </c:ext>
            </c:extLst>
          </c:dPt>
          <c:dPt>
            <c:idx val="8"/>
            <c:bubble3D val="0"/>
            <c:explosion val="20"/>
            <c:spPr>
              <a:solidFill>
                <a:schemeClr val="tx1">
                  <a:lumMod val="65000"/>
                  <a:lumOff val="35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433B-49C6-9BDB-3210C93F9A72}"/>
              </c:ext>
            </c:extLst>
          </c:dPt>
          <c:dLbls>
            <c:dLbl>
              <c:idx val="0"/>
              <c:layout>
                <c:manualLayout>
                  <c:x val="0.10712143056396393"/>
                  <c:y val="-0.1690543899258008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3B-49C6-9BDB-3210C93F9A72}"/>
                </c:ext>
              </c:extLst>
            </c:dLbl>
            <c:dLbl>
              <c:idx val="1"/>
              <c:layout>
                <c:manualLayout>
                  <c:x val="0.12513686170403451"/>
                  <c:y val="4.5848902195911798E-2"/>
                </c:manualLayout>
              </c:layout>
              <c:tx>
                <c:rich>
                  <a:bodyPr/>
                  <a:lstStyle/>
                  <a:p>
                    <a:fld id="{C6D0EAED-A931-4EDB-A647-9A215B8DDC9E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 </a:t>
                    </a:r>
                    <a:fld id="{D87B036D-2352-4599-BE66-F9BD3437B274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2BA316E-EDD0-4A9D-99BE-6E2F65492BC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33B-49C6-9BDB-3210C93F9A72}"/>
                </c:ext>
              </c:extLst>
            </c:dLbl>
            <c:dLbl>
              <c:idx val="2"/>
              <c:layout>
                <c:manualLayout>
                  <c:x val="-0.2023021377272626"/>
                  <c:y val="-0.20188255958482437"/>
                </c:manualLayout>
              </c:layout>
              <c:tx>
                <c:rich>
                  <a:bodyPr/>
                  <a:lstStyle/>
                  <a:p>
                    <a:fld id="{AA4B418A-0315-406B-8006-2C37813D2A6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 </a:t>
                    </a:r>
                    <a:fld id="{786F8581-1E86-4652-AE49-F6B945C9F5A9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7B37FADF-9473-4F6B-848A-FA8DB4F7C3C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33B-49C6-9BDB-3210C93F9A72}"/>
                </c:ext>
              </c:extLst>
            </c:dLbl>
            <c:dLbl>
              <c:idx val="3"/>
              <c:layout>
                <c:manualLayout>
                  <c:x val="-3.2242861491861265E-2"/>
                  <c:y val="0.14872045585325971"/>
                </c:manualLayout>
              </c:layout>
              <c:tx>
                <c:rich>
                  <a:bodyPr/>
                  <a:lstStyle/>
                  <a:p>
                    <a:fld id="{ECFB3E9C-1BB3-4575-A438-D0A28FE2CAC7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 </a:t>
                    </a:r>
                    <a:fld id="{990526A5-1FAE-4BC7-954C-E24F2EF69F46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B328BE40-72E4-4B39-9D9E-B70844FC491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33B-49C6-9BDB-3210C93F9A72}"/>
                </c:ext>
              </c:extLst>
            </c:dLbl>
            <c:dLbl>
              <c:idx val="4"/>
              <c:layout>
                <c:manualLayout>
                  <c:x val="-6.734132640258568E-2"/>
                  <c:y val="-1.6222084225964991E-2"/>
                </c:manualLayout>
              </c:layout>
              <c:tx>
                <c:rich>
                  <a:bodyPr/>
                  <a:lstStyle/>
                  <a:p>
                    <a:fld id="{252F8BBA-AE88-46C2-9C34-9319538CD25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 </a:t>
                    </a:r>
                    <a:fld id="{E452475B-386F-4E02-B29B-FA003D66405A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3A27572-BC2E-4922-A96C-81296EA25D1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33B-49C6-9BDB-3210C93F9A72}"/>
                </c:ext>
              </c:extLst>
            </c:dLbl>
            <c:dLbl>
              <c:idx val="5"/>
              <c:layout>
                <c:manualLayout>
                  <c:x val="-0.1012577356318639"/>
                  <c:y val="-5.0921226236766148E-2"/>
                </c:manualLayout>
              </c:layout>
              <c:tx>
                <c:rich>
                  <a:bodyPr/>
                  <a:lstStyle/>
                  <a:p>
                    <a:fld id="{F1C69D57-E887-48AB-B766-0869E83F012C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 </a:t>
                    </a:r>
                    <a:fld id="{C8322102-FDC7-4517-B2E5-3D3CB9C8CB26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1829385E-EC37-4E8A-8BBB-63C653F00C7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33B-49C6-9BDB-3210C93F9A72}"/>
                </c:ext>
              </c:extLst>
            </c:dLbl>
            <c:dLbl>
              <c:idx val="6"/>
              <c:layout>
                <c:manualLayout>
                  <c:x val="-9.4032201918984426E-2"/>
                  <c:y val="-0.26185417372041792"/>
                </c:manualLayout>
              </c:layout>
              <c:tx>
                <c:rich>
                  <a:bodyPr/>
                  <a:lstStyle/>
                  <a:p>
                    <a:fld id="{B6178C2A-964C-4F27-B28B-55481B910AC1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FB4EB87D-89B0-4267-A22A-1ACDA564D8FA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B212C10F-043F-465E-8A33-F4544762CF3B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433B-49C6-9BDB-3210C93F9A72}"/>
                </c:ext>
              </c:extLst>
            </c:dLbl>
            <c:dLbl>
              <c:idx val="7"/>
              <c:layout>
                <c:manualLayout>
                  <c:x val="7.8416911548352786E-2"/>
                  <c:y val="-0.16540501311048794"/>
                </c:manualLayout>
              </c:layout>
              <c:tx>
                <c:rich>
                  <a:bodyPr/>
                  <a:lstStyle/>
                  <a:p>
                    <a:fld id="{679ADAAD-08CE-44BF-858F-E352CFDB3EBB}" type="CATEGORYNAME">
                      <a:rPr lang="en-US"/>
                      <a:pPr/>
                      <a:t>[NOMBRE DE CATEGORÍA]</a:t>
                    </a:fld>
                    <a:endParaRPr lang="en-US"/>
                  </a:p>
                  <a:p>
                    <a:r>
                      <a:rPr lang="en-US" baseline="0"/>
                      <a:t> </a:t>
                    </a:r>
                    <a:fld id="{6A5E1A79-CB30-491E-AAEA-9785863F51C7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F4D9B300-216A-4A0A-9685-EB4C592DA873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433B-49C6-9BDB-3210C93F9A72}"/>
                </c:ext>
              </c:extLst>
            </c:dLbl>
            <c:dLbl>
              <c:idx val="8"/>
              <c:layout>
                <c:manualLayout>
                  <c:x val="9.999834410303246E-2"/>
                  <c:y val="-0.15773943911100718"/>
                </c:manualLayout>
              </c:layout>
              <c:tx>
                <c:rich>
                  <a:bodyPr/>
                  <a:lstStyle/>
                  <a:p>
                    <a:fld id="{09B4CE7B-0314-4162-92AB-CB744E83DF0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 </a:t>
                    </a:r>
                    <a:fld id="{1267DED3-7B74-460B-9346-E35845BFD40C}" type="VALUE">
                      <a:rPr lang="en-US" baseline="0"/>
                      <a:pPr/>
                      <a:t>[VALOR]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A97FDCC6-1952-436C-AFE0-30CF2CF056C9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433B-49C6-9BDB-3210C93F9A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(#REF!,#REF!,#REF!,#REF!,#REF!,#REF!,#REF!,#REF!,#REF!)</c:f>
            </c:strRef>
          </c:cat>
          <c:val>
            <c:numRef>
              <c:f>(#REF!,#REF!,#REF!,#REF!,#REF!,#REF!,#REF!,#REF!,#REF!)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33B-49C6-9BDB-3210C93F9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g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chart" Target="../charts/chart1.xml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716860</xdr:colOff>
      <xdr:row>12</xdr:row>
      <xdr:rowOff>42241</xdr:rowOff>
    </xdr:from>
    <xdr:to>
      <xdr:col>0</xdr:col>
      <xdr:colOff>1323884</xdr:colOff>
      <xdr:row>15</xdr:row>
      <xdr:rowOff>67826</xdr:rowOff>
    </xdr:to>
    <xdr:pic>
      <xdr:nvPicPr>
        <xdr:cNvPr id="2" name="Picture 2" descr="Resultado de imagen para IMDG EXPLOSIVOS">
          <a:extLst>
            <a:ext uri="{FF2B5EF4-FFF2-40B4-BE49-F238E27FC236}">
              <a16:creationId xmlns:a16="http://schemas.microsoft.com/office/drawing/2014/main" id="{750F582C-336F-4F2E-8DC9-33E82B88E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860" y="2671141"/>
          <a:ext cx="607024" cy="597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33348</xdr:colOff>
      <xdr:row>17</xdr:row>
      <xdr:rowOff>66262</xdr:rowOff>
    </xdr:from>
    <xdr:to>
      <xdr:col>0</xdr:col>
      <xdr:colOff>640376</xdr:colOff>
      <xdr:row>20</xdr:row>
      <xdr:rowOff>95163</xdr:rowOff>
    </xdr:to>
    <xdr:pic>
      <xdr:nvPicPr>
        <xdr:cNvPr id="3" name="Picture 18" descr="https://upload.wikimedia.org/wikipedia/commons/d/d8/Dangclass2_1.png">
          <a:extLst>
            <a:ext uri="{FF2B5EF4-FFF2-40B4-BE49-F238E27FC236}">
              <a16:creationId xmlns:a16="http://schemas.microsoft.com/office/drawing/2014/main" id="{8A8542A3-91B6-4558-9E57-9251DA533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48" y="3723862"/>
          <a:ext cx="607028" cy="600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660951</xdr:colOff>
      <xdr:row>17</xdr:row>
      <xdr:rowOff>40674</xdr:rowOff>
    </xdr:from>
    <xdr:to>
      <xdr:col>0</xdr:col>
      <xdr:colOff>1309023</xdr:colOff>
      <xdr:row>21</xdr:row>
      <xdr:rowOff>801</xdr:rowOff>
    </xdr:to>
    <xdr:pic>
      <xdr:nvPicPr>
        <xdr:cNvPr id="4" name="Picture 24" descr="https://upload.wikimedia.org/wikipedia/commons/a/af/Dangclass2_2.png">
          <a:extLst>
            <a:ext uri="{FF2B5EF4-FFF2-40B4-BE49-F238E27FC236}">
              <a16:creationId xmlns:a16="http://schemas.microsoft.com/office/drawing/2014/main" id="{03C0B8EA-09C5-41E0-8167-FC4E76217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951" y="3698274"/>
          <a:ext cx="648072" cy="645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1331843</xdr:colOff>
      <xdr:row>17</xdr:row>
      <xdr:rowOff>44492</xdr:rowOff>
    </xdr:from>
    <xdr:to>
      <xdr:col>1</xdr:col>
      <xdr:colOff>207437</xdr:colOff>
      <xdr:row>21</xdr:row>
      <xdr:rowOff>137</xdr:rowOff>
    </xdr:to>
    <xdr:pic>
      <xdr:nvPicPr>
        <xdr:cNvPr id="5" name="Picture 26" descr="https://upload.wikimedia.org/wikipedia/commons/c/cc/Dangclass2_3.png">
          <a:extLst>
            <a:ext uri="{FF2B5EF4-FFF2-40B4-BE49-F238E27FC236}">
              <a16:creationId xmlns:a16="http://schemas.microsoft.com/office/drawing/2014/main" id="{99D68B3D-F82C-43E5-AE44-9B4EAF7FE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843" y="3702092"/>
          <a:ext cx="647244" cy="64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176419</xdr:colOff>
      <xdr:row>27</xdr:row>
      <xdr:rowOff>33130</xdr:rowOff>
    </xdr:from>
    <xdr:to>
      <xdr:col>0</xdr:col>
      <xdr:colOff>801446</xdr:colOff>
      <xdr:row>30</xdr:row>
      <xdr:rowOff>80031</xdr:rowOff>
    </xdr:to>
    <xdr:pic>
      <xdr:nvPicPr>
        <xdr:cNvPr id="6" name="Picture 28" descr="https://upload.wikimedia.org/wikipedia/commons/6/6d/Dangclass4_1.png">
          <a:extLst>
            <a:ext uri="{FF2B5EF4-FFF2-40B4-BE49-F238E27FC236}">
              <a16:creationId xmlns:a16="http://schemas.microsoft.com/office/drawing/2014/main" id="{AF0C15B6-5261-4281-A952-D12E74C51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19" y="5748130"/>
          <a:ext cx="625027" cy="618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1107799</xdr:colOff>
      <xdr:row>27</xdr:row>
      <xdr:rowOff>33965</xdr:rowOff>
    </xdr:from>
    <xdr:to>
      <xdr:col>0</xdr:col>
      <xdr:colOff>1739680</xdr:colOff>
      <xdr:row>30</xdr:row>
      <xdr:rowOff>88548</xdr:rowOff>
    </xdr:to>
    <xdr:pic>
      <xdr:nvPicPr>
        <xdr:cNvPr id="7" name="Picture 30" descr="https://upload.wikimedia.org/wikipedia/commons/2/2a/Dangclass4_2.png">
          <a:extLst>
            <a:ext uri="{FF2B5EF4-FFF2-40B4-BE49-F238E27FC236}">
              <a16:creationId xmlns:a16="http://schemas.microsoft.com/office/drawing/2014/main" id="{BE833941-62A1-4AF2-89D9-1D76C623E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7799" y="5748965"/>
          <a:ext cx="631881" cy="626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671720</xdr:colOff>
      <xdr:row>22</xdr:row>
      <xdr:rowOff>84482</xdr:rowOff>
    </xdr:from>
    <xdr:to>
      <xdr:col>0</xdr:col>
      <xdr:colOff>1278750</xdr:colOff>
      <xdr:row>26</xdr:row>
      <xdr:rowOff>552</xdr:rowOff>
    </xdr:to>
    <xdr:pic>
      <xdr:nvPicPr>
        <xdr:cNvPr id="8" name="Picture 22" descr="https://upload.wikimedia.org/wikipedia/commons/a/a9/Dangclass3.png">
          <a:extLst>
            <a:ext uri="{FF2B5EF4-FFF2-40B4-BE49-F238E27FC236}">
              <a16:creationId xmlns:a16="http://schemas.microsoft.com/office/drawing/2014/main" id="{28512BC8-A112-46EE-B239-89F7C6439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20" y="4770782"/>
          <a:ext cx="607030" cy="601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134310</xdr:colOff>
      <xdr:row>37</xdr:row>
      <xdr:rowOff>27332</xdr:rowOff>
    </xdr:from>
    <xdr:to>
      <xdr:col>0</xdr:col>
      <xdr:colOff>772180</xdr:colOff>
      <xdr:row>40</xdr:row>
      <xdr:rowOff>87076</xdr:rowOff>
    </xdr:to>
    <xdr:pic>
      <xdr:nvPicPr>
        <xdr:cNvPr id="9" name="Picture 16" descr="Resultado de imagen para IMDG CLASE 6">
          <a:extLst>
            <a:ext uri="{FF2B5EF4-FFF2-40B4-BE49-F238E27FC236}">
              <a16:creationId xmlns:a16="http://schemas.microsoft.com/office/drawing/2014/main" id="{265FB58C-9E12-4DD2-BC92-38D21C70F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10" y="7799732"/>
          <a:ext cx="637870" cy="631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1048992</xdr:colOff>
      <xdr:row>37</xdr:row>
      <xdr:rowOff>5372</xdr:rowOff>
    </xdr:from>
    <xdr:to>
      <xdr:col>0</xdr:col>
      <xdr:colOff>1696236</xdr:colOff>
      <xdr:row>40</xdr:row>
      <xdr:rowOff>75318</xdr:rowOff>
    </xdr:to>
    <xdr:pic>
      <xdr:nvPicPr>
        <xdr:cNvPr id="10" name="Picture 34" descr="Dangclass6 2.png">
          <a:extLst>
            <a:ext uri="{FF2B5EF4-FFF2-40B4-BE49-F238E27FC236}">
              <a16:creationId xmlns:a16="http://schemas.microsoft.com/office/drawing/2014/main" id="{071A9190-F786-40AA-B8BB-FA9B93AA0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992" y="7777772"/>
          <a:ext cx="647244" cy="64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142461</xdr:colOff>
      <xdr:row>32</xdr:row>
      <xdr:rowOff>48453</xdr:rowOff>
    </xdr:from>
    <xdr:to>
      <xdr:col>0</xdr:col>
      <xdr:colOff>830611</xdr:colOff>
      <xdr:row>36</xdr:row>
      <xdr:rowOff>3734</xdr:rowOff>
    </xdr:to>
    <xdr:pic>
      <xdr:nvPicPr>
        <xdr:cNvPr id="11" name="Picture 14" descr="Resultado de imagen para IMDG CLASE 5">
          <a:extLst>
            <a:ext uri="{FF2B5EF4-FFF2-40B4-BE49-F238E27FC236}">
              <a16:creationId xmlns:a16="http://schemas.microsoft.com/office/drawing/2014/main" id="{0CEB040B-945B-4FBB-9969-68EE8B63F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461" y="6792153"/>
          <a:ext cx="688150" cy="679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1030898</xdr:colOff>
      <xdr:row>32</xdr:row>
      <xdr:rowOff>94557</xdr:rowOff>
    </xdr:from>
    <xdr:to>
      <xdr:col>0</xdr:col>
      <xdr:colOff>1662778</xdr:colOff>
      <xdr:row>36</xdr:row>
      <xdr:rowOff>2951</xdr:rowOff>
    </xdr:to>
    <xdr:pic>
      <xdr:nvPicPr>
        <xdr:cNvPr id="12" name="Picture 32" descr="https://upload.wikimedia.org/wikipedia/commons/3/33/ADR_5.2_noir.png">
          <a:extLst>
            <a:ext uri="{FF2B5EF4-FFF2-40B4-BE49-F238E27FC236}">
              <a16:creationId xmlns:a16="http://schemas.microsoft.com/office/drawing/2014/main" id="{45C46CC6-8371-44A7-9EF1-FAD406EE5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898" y="6838257"/>
          <a:ext cx="631880" cy="622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483045</xdr:colOff>
      <xdr:row>47</xdr:row>
      <xdr:rowOff>143289</xdr:rowOff>
    </xdr:from>
    <xdr:to>
      <xdr:col>0</xdr:col>
      <xdr:colOff>1188473</xdr:colOff>
      <xdr:row>51</xdr:row>
      <xdr:rowOff>76776</xdr:rowOff>
    </xdr:to>
    <xdr:pic>
      <xdr:nvPicPr>
        <xdr:cNvPr id="13" name="Picture 6" descr="Resultado de imagen para IMDG CLASE 3">
          <a:extLst>
            <a:ext uri="{FF2B5EF4-FFF2-40B4-BE49-F238E27FC236}">
              <a16:creationId xmlns:a16="http://schemas.microsoft.com/office/drawing/2014/main" id="{7A7A4071-2101-4325-92B8-A5DF7D555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045" y="9973089"/>
          <a:ext cx="705428" cy="6954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522219</xdr:colOff>
      <xdr:row>42</xdr:row>
      <xdr:rowOff>38879</xdr:rowOff>
    </xdr:from>
    <xdr:to>
      <xdr:col>0</xdr:col>
      <xdr:colOff>1149887</xdr:colOff>
      <xdr:row>45</xdr:row>
      <xdr:rowOff>88421</xdr:rowOff>
    </xdr:to>
    <xdr:pic>
      <xdr:nvPicPr>
        <xdr:cNvPr id="14" name="Picture 36" descr="Dangclass7.png">
          <a:extLst>
            <a:ext uri="{FF2B5EF4-FFF2-40B4-BE49-F238E27FC236}">
              <a16:creationId xmlns:a16="http://schemas.microsoft.com/office/drawing/2014/main" id="{1A0B8D85-1784-409F-9587-BDD520BEB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219" y="8839979"/>
          <a:ext cx="627668" cy="621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454348</xdr:colOff>
      <xdr:row>52</xdr:row>
      <xdr:rowOff>6916</xdr:rowOff>
    </xdr:from>
    <xdr:to>
      <xdr:col>0</xdr:col>
      <xdr:colOff>1176528</xdr:colOff>
      <xdr:row>55</xdr:row>
      <xdr:rowOff>109557</xdr:rowOff>
    </xdr:to>
    <xdr:pic>
      <xdr:nvPicPr>
        <xdr:cNvPr id="15" name="Picture 38" descr="https://upload.wikimedia.org/wikipedia/commons/0/0e/Dangclass9.png">
          <a:extLst>
            <a:ext uri="{FF2B5EF4-FFF2-40B4-BE49-F238E27FC236}">
              <a16:creationId xmlns:a16="http://schemas.microsoft.com/office/drawing/2014/main" id="{1584D3A3-A387-40D8-AEB5-9CE6C04C3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8" y="10865416"/>
          <a:ext cx="722180" cy="712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1543051</xdr:colOff>
      <xdr:row>60</xdr:row>
      <xdr:rowOff>138734</xdr:rowOff>
    </xdr:from>
    <xdr:to>
      <xdr:col>6</xdr:col>
      <xdr:colOff>114301</xdr:colOff>
      <xdr:row>78</xdr:row>
      <xdr:rowOff>176834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5957CF7C-9A0E-4045-AA26-782C2E7966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Archivos%20temporales%20de%20Internet/OLK28/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/Documents%20and%20Settings/adrianh/Desktop/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workbookViewId="0">
      <selection activeCell="P13" sqref="P13"/>
    </sheetView>
  </sheetViews>
  <sheetFormatPr baseColWidth="10" defaultRowHeight="12.75" x14ac:dyDescent="0.2"/>
  <cols>
    <col min="1" max="1" width="26.5703125" style="45" customWidth="1"/>
    <col min="2" max="2" width="25.140625" style="40" customWidth="1"/>
    <col min="3" max="9" width="13" style="15" customWidth="1"/>
    <col min="10" max="16384" width="11.42578125" style="11"/>
  </cols>
  <sheetData>
    <row r="1" spans="1:10" s="4" customFormat="1" x14ac:dyDescent="0.2">
      <c r="A1" s="1"/>
      <c r="B1" s="2"/>
      <c r="C1" s="3"/>
      <c r="D1" s="3"/>
      <c r="E1" s="3"/>
      <c r="F1" s="3"/>
      <c r="G1" s="3"/>
      <c r="H1" s="3"/>
      <c r="I1" s="3"/>
    </row>
    <row r="2" spans="1:10" s="4" customFormat="1" ht="33.75" customHeight="1" x14ac:dyDescent="0.2">
      <c r="A2" s="52" t="s">
        <v>27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s="4" customFormat="1" x14ac:dyDescent="0.2">
      <c r="A3" s="46"/>
      <c r="B3" s="47"/>
      <c r="C3" s="48"/>
      <c r="D3" s="2"/>
      <c r="E3" s="2"/>
      <c r="F3" s="2"/>
      <c r="G3" s="2"/>
      <c r="H3" s="2"/>
      <c r="I3" s="3"/>
      <c r="J3" s="3"/>
    </row>
    <row r="4" spans="1:10" s="4" customFormat="1" ht="50.25" customHeight="1" x14ac:dyDescent="0.2">
      <c r="A4" s="50" t="s">
        <v>28</v>
      </c>
      <c r="B4" s="51"/>
      <c r="C4" s="51"/>
      <c r="D4" s="51"/>
      <c r="E4" s="51"/>
      <c r="F4" s="51"/>
      <c r="G4" s="51"/>
      <c r="H4" s="51"/>
      <c r="I4" s="51"/>
      <c r="J4" s="51"/>
    </row>
    <row r="5" spans="1:10" s="4" customFormat="1" ht="12" x14ac:dyDescent="0.2">
      <c r="A5" s="54"/>
      <c r="B5" s="54"/>
      <c r="C5" s="54"/>
      <c r="D5" s="54"/>
      <c r="E5" s="54"/>
      <c r="F5" s="54"/>
      <c r="G5" s="3"/>
      <c r="H5" s="3"/>
      <c r="I5" s="3"/>
    </row>
    <row r="6" spans="1:10" s="4" customFormat="1" ht="12.75" customHeight="1" x14ac:dyDescent="0.2">
      <c r="A6" s="55" t="s">
        <v>0</v>
      </c>
      <c r="B6" s="55" t="s">
        <v>1</v>
      </c>
      <c r="C6" s="55" t="s">
        <v>2</v>
      </c>
      <c r="D6" s="55" t="s">
        <v>3</v>
      </c>
      <c r="E6" s="55" t="s">
        <v>4</v>
      </c>
      <c r="F6" s="55" t="s">
        <v>5</v>
      </c>
      <c r="G6" s="55" t="s">
        <v>6</v>
      </c>
      <c r="H6" s="55" t="s">
        <v>7</v>
      </c>
      <c r="I6" s="55" t="s">
        <v>8</v>
      </c>
      <c r="J6" s="57" t="s">
        <v>9</v>
      </c>
    </row>
    <row r="7" spans="1:10" s="4" customFormat="1" ht="20.25" customHeight="1" x14ac:dyDescent="0.2">
      <c r="A7" s="56"/>
      <c r="B7" s="56"/>
      <c r="C7" s="56">
        <v>2003</v>
      </c>
      <c r="D7" s="56">
        <v>2004</v>
      </c>
      <c r="E7" s="56">
        <v>2005</v>
      </c>
      <c r="F7" s="56">
        <v>2006</v>
      </c>
      <c r="G7" s="56">
        <v>2007</v>
      </c>
      <c r="H7" s="56">
        <v>2008</v>
      </c>
      <c r="I7" s="56">
        <v>2009</v>
      </c>
      <c r="J7" s="57"/>
    </row>
    <row r="8" spans="1:10" s="4" customFormat="1" ht="9" customHeight="1" thickBot="1" x14ac:dyDescent="0.25">
      <c r="A8" s="5"/>
      <c r="B8" s="6"/>
      <c r="C8" s="7"/>
      <c r="D8" s="7"/>
      <c r="E8" s="8"/>
      <c r="F8" s="7"/>
      <c r="G8" s="7"/>
      <c r="H8" s="7"/>
      <c r="I8" s="7"/>
    </row>
    <row r="9" spans="1:10" ht="16.5" customHeight="1" thickBot="1" x14ac:dyDescent="0.25">
      <c r="A9" s="49" t="s">
        <v>10</v>
      </c>
      <c r="B9" s="49"/>
      <c r="C9" s="9">
        <f t="shared" ref="C9:I9" si="0">+C11+C17+C22+C27+C32+C37+C42+C47+C52</f>
        <v>5938848.7607199997</v>
      </c>
      <c r="D9" s="9">
        <f t="shared" si="0"/>
        <v>9026145.8411999978</v>
      </c>
      <c r="E9" s="9">
        <f t="shared" si="0"/>
        <v>13218680.853019997</v>
      </c>
      <c r="F9" s="9">
        <f t="shared" si="0"/>
        <v>13476794.729799999</v>
      </c>
      <c r="G9" s="9">
        <f t="shared" si="0"/>
        <v>26248306.232023813</v>
      </c>
      <c r="H9" s="9">
        <f t="shared" si="0"/>
        <v>28319378.965300009</v>
      </c>
      <c r="I9" s="9">
        <f t="shared" si="0"/>
        <v>33809190.041199997</v>
      </c>
      <c r="J9" s="10">
        <f>+(I9/H9)-1</f>
        <v>0.19385351220543012</v>
      </c>
    </row>
    <row r="10" spans="1:10" ht="9" customHeight="1" x14ac:dyDescent="0.2">
      <c r="A10" s="12"/>
      <c r="B10" s="13"/>
      <c r="C10" s="14"/>
      <c r="D10" s="14"/>
      <c r="E10" s="14"/>
      <c r="F10" s="14"/>
      <c r="J10" s="15"/>
    </row>
    <row r="11" spans="1:10" ht="14.25" customHeight="1" x14ac:dyDescent="0.2">
      <c r="A11" s="16" t="s">
        <v>11</v>
      </c>
      <c r="B11" s="17" t="s">
        <v>12</v>
      </c>
      <c r="C11" s="18">
        <f>+SUM(C13:C15)</f>
        <v>2104.4779999999992</v>
      </c>
      <c r="D11" s="18">
        <f t="shared" ref="D11:G11" si="1">+SUM(D13:D15)</f>
        <v>1634.7561999999998</v>
      </c>
      <c r="E11" s="18">
        <f t="shared" si="1"/>
        <v>1981.2519999999995</v>
      </c>
      <c r="F11" s="18">
        <f t="shared" si="1"/>
        <v>1229.3208</v>
      </c>
      <c r="G11" s="18">
        <f t="shared" si="1"/>
        <v>1916.0120238095244</v>
      </c>
      <c r="H11" s="18">
        <f>+SUM(H13:H15)</f>
        <v>1533.1152999999999</v>
      </c>
      <c r="I11" s="18">
        <f>+SUM(I13:I15)</f>
        <v>5355.7811999999994</v>
      </c>
      <c r="J11" s="19">
        <f>+(I11/H11)-1</f>
        <v>2.4933975285485701</v>
      </c>
    </row>
    <row r="12" spans="1:10" ht="3.75" customHeight="1" x14ac:dyDescent="0.2">
      <c r="A12" s="20"/>
      <c r="B12" s="13"/>
      <c r="C12" s="21"/>
      <c r="D12" s="21"/>
      <c r="E12" s="21"/>
      <c r="F12" s="21"/>
      <c r="G12" s="21"/>
      <c r="H12" s="21"/>
      <c r="I12" s="21"/>
      <c r="J12" s="21"/>
    </row>
    <row r="13" spans="1:10" ht="18" customHeight="1" x14ac:dyDescent="0.2">
      <c r="A13" s="22"/>
      <c r="B13" s="23" t="s">
        <v>13</v>
      </c>
      <c r="C13" s="24">
        <v>954.03700000000003</v>
      </c>
      <c r="D13" s="24">
        <v>768.37200000000007</v>
      </c>
      <c r="E13" s="24">
        <v>1190.4499999999994</v>
      </c>
      <c r="F13" s="24">
        <v>574.53699999999992</v>
      </c>
      <c r="G13" s="24">
        <v>926.18802380952388</v>
      </c>
      <c r="H13" s="24">
        <v>363.48799999999989</v>
      </c>
      <c r="I13" s="24">
        <v>1473.8682000000001</v>
      </c>
      <c r="J13" s="25">
        <v>1</v>
      </c>
    </row>
    <row r="14" spans="1:10" ht="18" customHeight="1" x14ac:dyDescent="0.2">
      <c r="A14" s="26"/>
      <c r="B14" s="23" t="s">
        <v>14</v>
      </c>
      <c r="C14" s="27">
        <v>793.28799999999944</v>
      </c>
      <c r="D14" s="27">
        <v>291.65199999999999</v>
      </c>
      <c r="E14" s="27">
        <v>263.64499999999992</v>
      </c>
      <c r="F14" s="27">
        <v>252.14900000000006</v>
      </c>
      <c r="G14" s="27">
        <v>734.09300000000042</v>
      </c>
      <c r="H14" s="27">
        <v>963.54300000000001</v>
      </c>
      <c r="I14" s="27">
        <v>2180.3929999999996</v>
      </c>
      <c r="J14" s="25">
        <v>1</v>
      </c>
    </row>
    <row r="15" spans="1:10" ht="18" customHeight="1" x14ac:dyDescent="0.2">
      <c r="A15" s="26"/>
      <c r="B15" s="23" t="s">
        <v>15</v>
      </c>
      <c r="C15" s="27">
        <v>357.15300000000002</v>
      </c>
      <c r="D15" s="27">
        <v>574.73219999999969</v>
      </c>
      <c r="E15" s="27">
        <v>527.15700000000015</v>
      </c>
      <c r="F15" s="27">
        <v>402.63479999999998</v>
      </c>
      <c r="G15" s="27">
        <v>255.73100000000002</v>
      </c>
      <c r="H15" s="27">
        <v>206.08430000000004</v>
      </c>
      <c r="I15" s="27">
        <v>1701.52</v>
      </c>
      <c r="J15" s="25">
        <v>1</v>
      </c>
    </row>
    <row r="16" spans="1:10" ht="9" customHeight="1" x14ac:dyDescent="0.2">
      <c r="A16" s="28"/>
      <c r="B16" s="29"/>
      <c r="C16" s="30"/>
      <c r="D16" s="30"/>
      <c r="E16" s="30"/>
      <c r="F16" s="30"/>
      <c r="G16" s="30"/>
      <c r="H16" s="30"/>
      <c r="I16" s="30"/>
      <c r="J16" s="30"/>
    </row>
    <row r="17" spans="1:10" ht="18" customHeight="1" x14ac:dyDescent="0.2">
      <c r="A17" s="16" t="s">
        <v>16</v>
      </c>
      <c r="B17" s="17" t="s">
        <v>12</v>
      </c>
      <c r="C17" s="18">
        <f t="shared" ref="C17:G17" si="2">+SUM(C18:C20)</f>
        <v>345609.92129999993</v>
      </c>
      <c r="D17" s="18">
        <f t="shared" si="2"/>
        <v>936809.42999999993</v>
      </c>
      <c r="E17" s="18">
        <f t="shared" si="2"/>
        <v>2808194.1547000003</v>
      </c>
      <c r="F17" s="18">
        <f t="shared" si="2"/>
        <v>1719369.7699999998</v>
      </c>
      <c r="G17" s="18">
        <f t="shared" si="2"/>
        <v>1800398.8399999999</v>
      </c>
      <c r="H17" s="18">
        <f>+SUM(H18:H20)</f>
        <v>1695500.1600000001</v>
      </c>
      <c r="I17" s="18">
        <f>+SUM(I18:I20)</f>
        <v>1485075.7</v>
      </c>
      <c r="J17" s="19">
        <f>+(I17/H17)-1</f>
        <v>-0.12410760256135878</v>
      </c>
    </row>
    <row r="18" spans="1:10" ht="18" customHeight="1" x14ac:dyDescent="0.2">
      <c r="A18" s="31"/>
      <c r="B18" s="23" t="s">
        <v>13</v>
      </c>
      <c r="C18" s="24">
        <v>238833.27999999997</v>
      </c>
      <c r="D18" s="24">
        <v>815460.67600000009</v>
      </c>
      <c r="E18" s="24">
        <v>746117.25400000007</v>
      </c>
      <c r="F18" s="24">
        <v>937894.38</v>
      </c>
      <c r="G18" s="24">
        <v>1286020.2399999998</v>
      </c>
      <c r="H18" s="24">
        <v>1107573.5900000001</v>
      </c>
      <c r="I18" s="24">
        <v>1268234.1499999999</v>
      </c>
      <c r="J18" s="25">
        <f>+(I18/H18)-1</f>
        <v>0.14505632984621797</v>
      </c>
    </row>
    <row r="19" spans="1:10" ht="18" customHeight="1" x14ac:dyDescent="0.2">
      <c r="A19" s="22"/>
      <c r="B19" s="23" t="s">
        <v>14</v>
      </c>
      <c r="C19" s="27">
        <v>5791.5439999999999</v>
      </c>
      <c r="D19" s="27">
        <v>18552.330000000002</v>
      </c>
      <c r="E19" s="27">
        <v>46748.563999999998</v>
      </c>
      <c r="F19" s="27">
        <v>14950.04</v>
      </c>
      <c r="G19" s="27">
        <v>163267.19</v>
      </c>
      <c r="H19" s="27">
        <v>108947.41999999998</v>
      </c>
      <c r="I19" s="27">
        <v>74041.34</v>
      </c>
      <c r="J19" s="25">
        <f t="shared" ref="J19:J20" si="3">+(I19/H19)-1</f>
        <v>-0.32039381933046229</v>
      </c>
    </row>
    <row r="20" spans="1:10" ht="18" customHeight="1" x14ac:dyDescent="0.2">
      <c r="A20" s="26"/>
      <c r="B20" s="23" t="s">
        <v>15</v>
      </c>
      <c r="C20" s="27">
        <v>100985.09729999994</v>
      </c>
      <c r="D20" s="27">
        <v>102796.42399999994</v>
      </c>
      <c r="E20" s="27">
        <v>2015328.3367000003</v>
      </c>
      <c r="F20" s="27">
        <v>766525.34999999974</v>
      </c>
      <c r="G20" s="27">
        <v>351111.41000000015</v>
      </c>
      <c r="H20" s="27">
        <v>478979.15000000008</v>
      </c>
      <c r="I20" s="27">
        <v>142800.21</v>
      </c>
      <c r="J20" s="25">
        <f t="shared" si="3"/>
        <v>-0.70186549873830639</v>
      </c>
    </row>
    <row r="21" spans="1:10" ht="9" customHeight="1" x14ac:dyDescent="0.2">
      <c r="A21" s="26"/>
      <c r="B21" s="29"/>
      <c r="C21" s="30"/>
      <c r="D21" s="30"/>
      <c r="E21" s="30"/>
      <c r="F21" s="30"/>
      <c r="G21" s="30"/>
      <c r="H21" s="30"/>
      <c r="I21" s="30"/>
      <c r="J21" s="30"/>
    </row>
    <row r="22" spans="1:10" ht="18" customHeight="1" x14ac:dyDescent="0.2">
      <c r="A22" s="16" t="s">
        <v>17</v>
      </c>
      <c r="B22" s="17" t="s">
        <v>12</v>
      </c>
      <c r="C22" s="18">
        <f t="shared" ref="C22:I22" si="4">+SUM(C23:C25)</f>
        <v>3698476.18322</v>
      </c>
      <c r="D22" s="18">
        <f t="shared" si="4"/>
        <v>5720705.8130000001</v>
      </c>
      <c r="E22" s="18">
        <f t="shared" si="4"/>
        <v>8293854.1792200003</v>
      </c>
      <c r="F22" s="18">
        <f t="shared" si="4"/>
        <v>9786891.8049999997</v>
      </c>
      <c r="G22" s="18">
        <f t="shared" si="4"/>
        <v>14852083.630000003</v>
      </c>
      <c r="H22" s="18">
        <f t="shared" si="4"/>
        <v>19354736.420000009</v>
      </c>
      <c r="I22" s="18">
        <f t="shared" si="4"/>
        <v>22734072.740000002</v>
      </c>
      <c r="J22" s="19">
        <f>+(I22/H22)-1</f>
        <v>0.17459996595499971</v>
      </c>
    </row>
    <row r="23" spans="1:10" ht="18" customHeight="1" x14ac:dyDescent="0.2">
      <c r="A23" s="26"/>
      <c r="B23" s="23" t="s">
        <v>13</v>
      </c>
      <c r="C23" s="24">
        <v>2425798.3629199998</v>
      </c>
      <c r="D23" s="24">
        <v>3179493.287</v>
      </c>
      <c r="E23" s="24">
        <v>4638700.5699199997</v>
      </c>
      <c r="F23" s="24">
        <v>5889897.5399999991</v>
      </c>
      <c r="G23" s="24">
        <v>7648433.7200000063</v>
      </c>
      <c r="H23" s="24">
        <v>10406316.470000006</v>
      </c>
      <c r="I23" s="24">
        <v>13327137.550000001</v>
      </c>
      <c r="J23" s="25">
        <f>+(I23/H23)-1</f>
        <v>0.28067771035220046</v>
      </c>
    </row>
    <row r="24" spans="1:10" ht="18" customHeight="1" x14ac:dyDescent="0.2">
      <c r="A24" s="22"/>
      <c r="B24" s="23" t="s">
        <v>14</v>
      </c>
      <c r="C24" s="27">
        <v>206195.08600000001</v>
      </c>
      <c r="D24" s="27">
        <v>993394.28000000014</v>
      </c>
      <c r="E24" s="27">
        <v>1584617.662</v>
      </c>
      <c r="F24" s="27">
        <v>1583096.6500000001</v>
      </c>
      <c r="G24" s="27">
        <v>3010168.7600000012</v>
      </c>
      <c r="H24" s="27">
        <v>4265063.0899999961</v>
      </c>
      <c r="I24" s="27">
        <v>5514510.8700000001</v>
      </c>
      <c r="J24" s="25">
        <f t="shared" ref="J24:J25" si="5">+(I24/H24)-1</f>
        <v>0.29294942504590371</v>
      </c>
    </row>
    <row r="25" spans="1:10" ht="18" customHeight="1" x14ac:dyDescent="0.2">
      <c r="A25" s="26"/>
      <c r="B25" s="23" t="s">
        <v>15</v>
      </c>
      <c r="C25" s="27">
        <v>1066482.7342999999</v>
      </c>
      <c r="D25" s="27">
        <v>1547818.2459999998</v>
      </c>
      <c r="E25" s="27">
        <v>2070535.9472999997</v>
      </c>
      <c r="F25" s="27">
        <v>2313897.6149999998</v>
      </c>
      <c r="G25" s="27">
        <v>4193481.1499999953</v>
      </c>
      <c r="H25" s="27">
        <v>4683356.860000005</v>
      </c>
      <c r="I25" s="27">
        <v>3892424.32</v>
      </c>
      <c r="J25" s="25">
        <f t="shared" si="5"/>
        <v>-0.1688815445082279</v>
      </c>
    </row>
    <row r="26" spans="1:10" ht="9" customHeight="1" x14ac:dyDescent="0.2">
      <c r="A26" s="26"/>
      <c r="B26" s="29"/>
      <c r="C26" s="30"/>
      <c r="D26" s="30"/>
      <c r="E26" s="30"/>
      <c r="F26" s="30"/>
      <c r="G26" s="30"/>
      <c r="H26" s="30"/>
      <c r="I26" s="30"/>
      <c r="J26" s="30"/>
    </row>
    <row r="27" spans="1:10" ht="18" customHeight="1" x14ac:dyDescent="0.2">
      <c r="A27" s="16" t="s">
        <v>18</v>
      </c>
      <c r="B27" s="17" t="s">
        <v>12</v>
      </c>
      <c r="C27" s="18">
        <f t="shared" ref="C27:G27" si="6">+SUM(C28:C30)</f>
        <v>43736.814599999998</v>
      </c>
      <c r="D27" s="18">
        <f t="shared" si="6"/>
        <v>45274.911999999997</v>
      </c>
      <c r="E27" s="18">
        <f t="shared" si="6"/>
        <v>43108.2906</v>
      </c>
      <c r="F27" s="18">
        <f t="shared" si="6"/>
        <v>38079.56</v>
      </c>
      <c r="G27" s="18">
        <f t="shared" si="6"/>
        <v>266114.67000000004</v>
      </c>
      <c r="H27" s="18">
        <f>+SUM(H28:H30)</f>
        <v>213873.93000000005</v>
      </c>
      <c r="I27" s="18">
        <f>+SUM(I28:I30)</f>
        <v>272208.93</v>
      </c>
      <c r="J27" s="19">
        <f>+(I27/H27)-1</f>
        <v>0.27275414072205972</v>
      </c>
    </row>
    <row r="28" spans="1:10" ht="18" customHeight="1" x14ac:dyDescent="0.2">
      <c r="A28" s="32"/>
      <c r="B28" s="23" t="s">
        <v>13</v>
      </c>
      <c r="C28" s="24">
        <v>28961.6446</v>
      </c>
      <c r="D28" s="24">
        <v>21262.487999999998</v>
      </c>
      <c r="E28" s="24">
        <v>18783.418600000001</v>
      </c>
      <c r="F28" s="24">
        <v>17295.740000000002</v>
      </c>
      <c r="G28" s="24">
        <v>66744.669999999925</v>
      </c>
      <c r="H28" s="24">
        <v>131769.87000000002</v>
      </c>
      <c r="I28" s="24">
        <v>141018.03</v>
      </c>
      <c r="J28" s="25">
        <f>+(I28/H28)-1</f>
        <v>7.0184177915634027E-2</v>
      </c>
    </row>
    <row r="29" spans="1:10" ht="18" customHeight="1" x14ac:dyDescent="0.2">
      <c r="A29" s="22"/>
      <c r="B29" s="23" t="s">
        <v>14</v>
      </c>
      <c r="C29" s="27">
        <v>1649.277</v>
      </c>
      <c r="D29" s="27">
        <v>2500.31</v>
      </c>
      <c r="E29" s="27">
        <v>2942.37</v>
      </c>
      <c r="F29" s="27">
        <v>735.24</v>
      </c>
      <c r="G29" s="27">
        <v>10446.530000000001</v>
      </c>
      <c r="H29" s="27">
        <v>3156.8600000000015</v>
      </c>
      <c r="I29" s="27">
        <v>6851.42</v>
      </c>
      <c r="J29" s="25">
        <f t="shared" ref="J29:J30" si="7">+(I29/H29)-1</f>
        <v>1.1703274773033954</v>
      </c>
    </row>
    <row r="30" spans="1:10" ht="18" customHeight="1" x14ac:dyDescent="0.2">
      <c r="A30" s="26"/>
      <c r="B30" s="23" t="s">
        <v>15</v>
      </c>
      <c r="C30" s="27">
        <v>13125.893</v>
      </c>
      <c r="D30" s="27">
        <v>21512.113999999998</v>
      </c>
      <c r="E30" s="27">
        <v>21382.502</v>
      </c>
      <c r="F30" s="27">
        <v>20048.579999999998</v>
      </c>
      <c r="G30" s="27">
        <v>188923.47000000015</v>
      </c>
      <c r="H30" s="27">
        <v>78947.199999999997</v>
      </c>
      <c r="I30" s="27">
        <v>124339.48</v>
      </c>
      <c r="J30" s="25">
        <f t="shared" si="7"/>
        <v>0.57497010660289405</v>
      </c>
    </row>
    <row r="31" spans="1:10" ht="9" customHeight="1" x14ac:dyDescent="0.2">
      <c r="A31" s="26"/>
      <c r="B31" s="29"/>
      <c r="C31" s="30"/>
      <c r="D31" s="30"/>
      <c r="E31" s="30"/>
      <c r="F31" s="30"/>
      <c r="G31" s="30"/>
      <c r="H31" s="30"/>
      <c r="I31" s="30"/>
      <c r="J31" s="30"/>
    </row>
    <row r="32" spans="1:10" ht="18" customHeight="1" x14ac:dyDescent="0.2">
      <c r="A32" s="16" t="s">
        <v>19</v>
      </c>
      <c r="B32" s="17" t="s">
        <v>12</v>
      </c>
      <c r="C32" s="18">
        <f t="shared" ref="C32:G32" si="8">+SUM(C33:C35)</f>
        <v>192891.50299999997</v>
      </c>
      <c r="D32" s="18">
        <f t="shared" si="8"/>
        <v>252693.30999999994</v>
      </c>
      <c r="E32" s="18">
        <f t="shared" si="8"/>
        <v>290931.11100000003</v>
      </c>
      <c r="F32" s="18">
        <f t="shared" si="8"/>
        <v>398767.12300000002</v>
      </c>
      <c r="G32" s="18">
        <f t="shared" si="8"/>
        <v>677732.60999999987</v>
      </c>
      <c r="H32" s="18">
        <f>+SUM(H33:H35)</f>
        <v>1114930.2000000007</v>
      </c>
      <c r="I32" s="18">
        <f>+SUM(I33:I35)</f>
        <v>1678833.83</v>
      </c>
      <c r="J32" s="19">
        <f>+(I32/H32)-1</f>
        <v>0.50577482787711658</v>
      </c>
    </row>
    <row r="33" spans="1:10" ht="18" customHeight="1" x14ac:dyDescent="0.2">
      <c r="A33" s="22"/>
      <c r="B33" s="23" t="s">
        <v>13</v>
      </c>
      <c r="C33" s="24">
        <v>86179.712999999989</v>
      </c>
      <c r="D33" s="24">
        <v>127438.52899999998</v>
      </c>
      <c r="E33" s="24">
        <v>121083.04700000002</v>
      </c>
      <c r="F33" s="24">
        <v>153249.103</v>
      </c>
      <c r="G33" s="24">
        <v>195477.71999999997</v>
      </c>
      <c r="H33" s="24">
        <v>545100.14000000036</v>
      </c>
      <c r="I33" s="24">
        <v>183840.28</v>
      </c>
      <c r="J33" s="25">
        <f>+(I33/H33)-1</f>
        <v>-0.66274035446037516</v>
      </c>
    </row>
    <row r="34" spans="1:10" ht="18" customHeight="1" x14ac:dyDescent="0.2">
      <c r="A34" s="26"/>
      <c r="B34" s="23" t="s">
        <v>14</v>
      </c>
      <c r="C34" s="27">
        <v>3018.7299999999996</v>
      </c>
      <c r="D34" s="27">
        <v>3755.58</v>
      </c>
      <c r="E34" s="27">
        <v>5452.8640000000005</v>
      </c>
      <c r="F34" s="27">
        <v>24335.18</v>
      </c>
      <c r="G34" s="27">
        <v>38816.029999999984</v>
      </c>
      <c r="H34" s="27">
        <v>17890.870000000003</v>
      </c>
      <c r="I34" s="27">
        <v>12505.55</v>
      </c>
      <c r="J34" s="25">
        <f t="shared" ref="J34:J35" si="9">+(I34/H34)-1</f>
        <v>-0.301009397530696</v>
      </c>
    </row>
    <row r="35" spans="1:10" ht="18" customHeight="1" x14ac:dyDescent="0.2">
      <c r="A35" s="26"/>
      <c r="B35" s="23" t="s">
        <v>15</v>
      </c>
      <c r="C35" s="27">
        <v>103693.06</v>
      </c>
      <c r="D35" s="27">
        <v>121499.20099999999</v>
      </c>
      <c r="E35" s="27">
        <v>164395.20000000004</v>
      </c>
      <c r="F35" s="27">
        <v>221182.84</v>
      </c>
      <c r="G35" s="27">
        <v>443438.85999999993</v>
      </c>
      <c r="H35" s="27">
        <v>551939.19000000029</v>
      </c>
      <c r="I35" s="27">
        <v>1482488</v>
      </c>
      <c r="J35" s="25">
        <f t="shared" si="9"/>
        <v>1.6859625604769959</v>
      </c>
    </row>
    <row r="36" spans="1:10" ht="9" customHeight="1" x14ac:dyDescent="0.2">
      <c r="A36" s="26"/>
      <c r="B36" s="29"/>
      <c r="C36" s="30"/>
      <c r="D36" s="30"/>
      <c r="E36" s="30"/>
      <c r="F36" s="30"/>
      <c r="G36" s="30"/>
      <c r="H36" s="30"/>
      <c r="I36" s="30"/>
      <c r="J36" s="30"/>
    </row>
    <row r="37" spans="1:10" ht="18" customHeight="1" x14ac:dyDescent="0.2">
      <c r="A37" s="16" t="s">
        <v>20</v>
      </c>
      <c r="B37" s="17" t="s">
        <v>12</v>
      </c>
      <c r="C37" s="18">
        <f t="shared" ref="C37:I37" si="10">+SUM(C38:C40)</f>
        <v>101034.16820000001</v>
      </c>
      <c r="D37" s="18">
        <f t="shared" si="10"/>
        <v>178277.83199999999</v>
      </c>
      <c r="E37" s="18">
        <f t="shared" si="10"/>
        <v>131999.31400000001</v>
      </c>
      <c r="F37" s="18">
        <f t="shared" si="10"/>
        <v>105290.88099999999</v>
      </c>
      <c r="G37" s="18">
        <f t="shared" si="10"/>
        <v>881275.61999999941</v>
      </c>
      <c r="H37" s="18">
        <f t="shared" si="10"/>
        <v>1813850.139999999</v>
      </c>
      <c r="I37" s="18">
        <f t="shared" si="10"/>
        <v>1371635.0099999998</v>
      </c>
      <c r="J37" s="19">
        <f>+(I37/H37)-1</f>
        <v>-0.24379915421237586</v>
      </c>
    </row>
    <row r="38" spans="1:10" ht="18" customHeight="1" x14ac:dyDescent="0.2">
      <c r="A38" s="33"/>
      <c r="B38" s="23" t="s">
        <v>13</v>
      </c>
      <c r="C38" s="24">
        <v>55522.924200000001</v>
      </c>
      <c r="D38" s="24">
        <v>78825.751999999993</v>
      </c>
      <c r="E38" s="24">
        <v>66835.629000000015</v>
      </c>
      <c r="F38" s="24">
        <v>61024.550999999999</v>
      </c>
      <c r="G38" s="24">
        <v>723837.52999999956</v>
      </c>
      <c r="H38" s="24">
        <v>1668394.2199999988</v>
      </c>
      <c r="I38" s="24">
        <v>823223.7</v>
      </c>
      <c r="J38" s="25">
        <f>+(I38/H38)-1</f>
        <v>-0.50657722849219622</v>
      </c>
    </row>
    <row r="39" spans="1:10" ht="18" customHeight="1" x14ac:dyDescent="0.2">
      <c r="A39" s="26"/>
      <c r="B39" s="23" t="s">
        <v>14</v>
      </c>
      <c r="C39" s="27">
        <v>8884.777</v>
      </c>
      <c r="D39" s="27">
        <v>51337.22</v>
      </c>
      <c r="E39" s="27">
        <v>10997.813</v>
      </c>
      <c r="F39" s="27">
        <v>4103.82</v>
      </c>
      <c r="G39" s="27">
        <v>21176.320000000025</v>
      </c>
      <c r="H39" s="27">
        <v>16797.360000000004</v>
      </c>
      <c r="I39" s="27">
        <v>21873.99</v>
      </c>
      <c r="J39" s="25">
        <f t="shared" ref="J39:J40" si="11">+(I39/H39)-1</f>
        <v>0.30222785009072828</v>
      </c>
    </row>
    <row r="40" spans="1:10" ht="18" customHeight="1" x14ac:dyDescent="0.2">
      <c r="A40" s="22"/>
      <c r="B40" s="23" t="s">
        <v>15</v>
      </c>
      <c r="C40" s="27">
        <v>36626.467000000004</v>
      </c>
      <c r="D40" s="27">
        <v>48114.86</v>
      </c>
      <c r="E40" s="27">
        <v>54165.872000000003</v>
      </c>
      <c r="F40" s="27">
        <v>40162.51</v>
      </c>
      <c r="G40" s="27">
        <v>136261.76999999984</v>
      </c>
      <c r="H40" s="27">
        <v>128658.56000000008</v>
      </c>
      <c r="I40" s="27">
        <v>526537.31999999995</v>
      </c>
      <c r="J40" s="25">
        <f t="shared" si="11"/>
        <v>3.0925168134945675</v>
      </c>
    </row>
    <row r="41" spans="1:10" ht="9" customHeight="1" x14ac:dyDescent="0.2">
      <c r="A41" s="32"/>
      <c r="B41" s="29"/>
      <c r="C41" s="30"/>
      <c r="D41" s="30"/>
      <c r="E41" s="30"/>
      <c r="F41" s="30"/>
      <c r="G41" s="30"/>
      <c r="H41" s="30"/>
      <c r="I41" s="30"/>
      <c r="J41" s="30"/>
    </row>
    <row r="42" spans="1:10" ht="18" customHeight="1" x14ac:dyDescent="0.2">
      <c r="A42" s="16" t="s">
        <v>21</v>
      </c>
      <c r="B42" s="17" t="s">
        <v>12</v>
      </c>
      <c r="C42" s="18">
        <f>+SUM(C43:C45)</f>
        <v>0</v>
      </c>
      <c r="D42" s="18">
        <f t="shared" ref="D42:H42" si="12">+SUM(D43:D45)</f>
        <v>0.38</v>
      </c>
      <c r="E42" s="18">
        <f t="shared" si="12"/>
        <v>4.17</v>
      </c>
      <c r="F42" s="18">
        <f t="shared" si="12"/>
        <v>0</v>
      </c>
      <c r="G42" s="18">
        <f t="shared" si="12"/>
        <v>21.86</v>
      </c>
      <c r="H42" s="18">
        <f t="shared" si="12"/>
        <v>112</v>
      </c>
      <c r="I42" s="18">
        <f>+SUM(I43:I45)</f>
        <v>66.8</v>
      </c>
      <c r="J42" s="19">
        <f>+(I42/H42)-1</f>
        <v>-0.40357142857142858</v>
      </c>
    </row>
    <row r="43" spans="1:10" ht="18" customHeight="1" x14ac:dyDescent="0.2">
      <c r="A43" s="22"/>
      <c r="B43" s="23" t="s">
        <v>13</v>
      </c>
      <c r="C43" s="24">
        <v>0</v>
      </c>
      <c r="D43" s="24">
        <v>0.38</v>
      </c>
      <c r="E43" s="24">
        <v>1.07</v>
      </c>
      <c r="F43" s="24">
        <v>0</v>
      </c>
      <c r="G43" s="24">
        <v>0</v>
      </c>
      <c r="H43" s="24">
        <v>112</v>
      </c>
      <c r="I43" s="24">
        <v>66.8</v>
      </c>
      <c r="J43" s="25">
        <f>+(I43/H43)-1</f>
        <v>-0.40357142857142858</v>
      </c>
    </row>
    <row r="44" spans="1:10" ht="18" customHeight="1" x14ac:dyDescent="0.2">
      <c r="A44" s="26"/>
      <c r="B44" s="23" t="s">
        <v>14</v>
      </c>
      <c r="C44" s="27">
        <v>0</v>
      </c>
      <c r="D44" s="27">
        <v>0</v>
      </c>
      <c r="E44" s="27">
        <v>0</v>
      </c>
      <c r="F44" s="27">
        <v>0</v>
      </c>
      <c r="G44" s="27">
        <v>20.18</v>
      </c>
      <c r="H44" s="27">
        <v>0</v>
      </c>
      <c r="I44" s="27">
        <v>0</v>
      </c>
      <c r="J44" s="25" t="s">
        <v>22</v>
      </c>
    </row>
    <row r="45" spans="1:10" ht="18" customHeight="1" x14ac:dyDescent="0.2">
      <c r="A45" s="26"/>
      <c r="B45" s="23" t="s">
        <v>15</v>
      </c>
      <c r="C45" s="27">
        <v>0</v>
      </c>
      <c r="D45" s="27">
        <v>0</v>
      </c>
      <c r="E45" s="27">
        <v>3.1</v>
      </c>
      <c r="F45" s="27">
        <v>0</v>
      </c>
      <c r="G45" s="27">
        <v>1.68</v>
      </c>
      <c r="H45" s="27">
        <v>0</v>
      </c>
      <c r="I45" s="27">
        <v>0</v>
      </c>
      <c r="J45" s="25" t="s">
        <v>22</v>
      </c>
    </row>
    <row r="46" spans="1:10" ht="9" customHeight="1" x14ac:dyDescent="0.2">
      <c r="A46" s="26"/>
      <c r="B46" s="29"/>
      <c r="C46" s="30"/>
      <c r="D46" s="30"/>
      <c r="E46" s="30"/>
      <c r="F46" s="30"/>
      <c r="G46" s="30"/>
      <c r="H46" s="30"/>
      <c r="I46" s="30"/>
      <c r="J46" s="30"/>
    </row>
    <row r="47" spans="1:10" ht="18" customHeight="1" x14ac:dyDescent="0.2">
      <c r="A47" s="16" t="s">
        <v>23</v>
      </c>
      <c r="B47" s="17" t="s">
        <v>12</v>
      </c>
      <c r="C47" s="18">
        <f t="shared" ref="C47:H47" si="13">+SUM(C48:C50)</f>
        <v>323868.6237</v>
      </c>
      <c r="D47" s="18">
        <f t="shared" si="13"/>
        <v>330592.28700000001</v>
      </c>
      <c r="E47" s="18">
        <f t="shared" si="13"/>
        <v>660942.99279999989</v>
      </c>
      <c r="F47" s="18">
        <f t="shared" si="13"/>
        <v>566186.70000000007</v>
      </c>
      <c r="G47" s="18">
        <f t="shared" si="13"/>
        <v>3025842.5200000014</v>
      </c>
      <c r="H47" s="18">
        <f t="shared" si="13"/>
        <v>1713375.9300000009</v>
      </c>
      <c r="I47" s="18">
        <f>+SUM(I48:I50)</f>
        <v>3056531.99</v>
      </c>
      <c r="J47" s="19">
        <f>+(I47/H47)-1</f>
        <v>0.78392373587272157</v>
      </c>
    </row>
    <row r="48" spans="1:10" ht="18" customHeight="1" x14ac:dyDescent="0.2">
      <c r="A48" s="33"/>
      <c r="B48" s="23" t="s">
        <v>13</v>
      </c>
      <c r="C48" s="24">
        <v>142247.81969999999</v>
      </c>
      <c r="D48" s="24">
        <v>100590.40000000002</v>
      </c>
      <c r="E48" s="24">
        <v>196135.54279999994</v>
      </c>
      <c r="F48" s="24">
        <v>87691.82</v>
      </c>
      <c r="G48" s="24">
        <v>665549.43000000122</v>
      </c>
      <c r="H48" s="24">
        <v>573271.42999999947</v>
      </c>
      <c r="I48" s="24">
        <v>1325053.52</v>
      </c>
      <c r="J48" s="25">
        <f>+(I48/H48)-1</f>
        <v>1.3113894233312853</v>
      </c>
    </row>
    <row r="49" spans="1:10" ht="18" customHeight="1" x14ac:dyDescent="0.2">
      <c r="A49" s="22"/>
      <c r="B49" s="23" t="s">
        <v>14</v>
      </c>
      <c r="C49" s="27">
        <v>73842.321000000011</v>
      </c>
      <c r="D49" s="27">
        <v>136263.50999999998</v>
      </c>
      <c r="E49" s="27">
        <v>332255.05599999998</v>
      </c>
      <c r="F49" s="27">
        <v>365930.84</v>
      </c>
      <c r="G49" s="27">
        <v>660619.41000000015</v>
      </c>
      <c r="H49" s="27">
        <v>811195.73000000115</v>
      </c>
      <c r="I49" s="27">
        <v>741434.66</v>
      </c>
      <c r="J49" s="25">
        <f t="shared" ref="J49:J50" si="14">+(I49/H49)-1</f>
        <v>-8.599782693629443E-2</v>
      </c>
    </row>
    <row r="50" spans="1:10" ht="18" customHeight="1" x14ac:dyDescent="0.2">
      <c r="A50" s="32"/>
      <c r="B50" s="23" t="s">
        <v>15</v>
      </c>
      <c r="C50" s="27">
        <v>107778.48299999998</v>
      </c>
      <c r="D50" s="27">
        <v>93738.377000000008</v>
      </c>
      <c r="E50" s="27">
        <v>132552.394</v>
      </c>
      <c r="F50" s="27">
        <v>112564.04000000002</v>
      </c>
      <c r="G50" s="27">
        <v>1699673.6800000002</v>
      </c>
      <c r="H50" s="27">
        <v>328908.77000000025</v>
      </c>
      <c r="I50" s="27">
        <v>990043.81</v>
      </c>
      <c r="J50" s="25">
        <f t="shared" si="14"/>
        <v>2.0100863835281721</v>
      </c>
    </row>
    <row r="51" spans="1:10" ht="9" customHeight="1" x14ac:dyDescent="0.2">
      <c r="A51" s="32"/>
      <c r="B51" s="34"/>
      <c r="C51" s="30"/>
      <c r="D51" s="30"/>
      <c r="E51" s="30"/>
      <c r="F51" s="30"/>
      <c r="G51" s="30"/>
      <c r="H51" s="30"/>
      <c r="I51" s="30"/>
      <c r="J51" s="30"/>
    </row>
    <row r="52" spans="1:10" ht="18" customHeight="1" x14ac:dyDescent="0.2">
      <c r="A52" s="16" t="s">
        <v>24</v>
      </c>
      <c r="B52" s="17" t="s">
        <v>12</v>
      </c>
      <c r="C52" s="18">
        <f t="shared" ref="C52:G52" si="15">+SUM(C53:C55)</f>
        <v>1231127.0686999997</v>
      </c>
      <c r="D52" s="18">
        <f t="shared" si="15"/>
        <v>1560157.1209999998</v>
      </c>
      <c r="E52" s="18">
        <f t="shared" si="15"/>
        <v>987665.38870000001</v>
      </c>
      <c r="F52" s="18">
        <f t="shared" si="15"/>
        <v>860979.57000000007</v>
      </c>
      <c r="G52" s="18">
        <f t="shared" si="15"/>
        <v>4742920.4699999969</v>
      </c>
      <c r="H52" s="18">
        <f>+SUM(H53:H55)</f>
        <v>2411467.0699999998</v>
      </c>
      <c r="I52" s="18">
        <f>+SUM(I53:I55)</f>
        <v>3205409.26</v>
      </c>
      <c r="J52" s="19">
        <f>+(I52/H52)-1</f>
        <v>0.32923617323126053</v>
      </c>
    </row>
    <row r="53" spans="1:10" ht="18" customHeight="1" x14ac:dyDescent="0.2">
      <c r="A53" s="33"/>
      <c r="B53" s="23" t="s">
        <v>13</v>
      </c>
      <c r="C53" s="24">
        <v>69251.013999999996</v>
      </c>
      <c r="D53" s="24">
        <v>74300.591</v>
      </c>
      <c r="E53" s="24">
        <v>111226.23299999998</v>
      </c>
      <c r="F53" s="24">
        <v>97882.070000000022</v>
      </c>
      <c r="G53" s="24">
        <v>1061482.8199999998</v>
      </c>
      <c r="H53" s="24">
        <v>413142.98999999987</v>
      </c>
      <c r="I53" s="24">
        <v>781263.21</v>
      </c>
      <c r="J53" s="25">
        <f t="shared" ref="J53:J55" si="16">+(I53/H53)-1</f>
        <v>0.89102375911061737</v>
      </c>
    </row>
    <row r="54" spans="1:10" ht="18" customHeight="1" x14ac:dyDescent="0.2">
      <c r="A54" s="26"/>
      <c r="B54" s="23" t="s">
        <v>14</v>
      </c>
      <c r="C54" s="27">
        <v>933458.08499999985</v>
      </c>
      <c r="D54" s="27">
        <v>992847.09</v>
      </c>
      <c r="E54" s="27">
        <v>505449.05300000001</v>
      </c>
      <c r="F54" s="27">
        <v>430843.44999999995</v>
      </c>
      <c r="G54" s="27">
        <v>2243268.4899999984</v>
      </c>
      <c r="H54" s="27">
        <v>1174111.23</v>
      </c>
      <c r="I54" s="27">
        <v>898689.14</v>
      </c>
      <c r="J54" s="25">
        <f t="shared" si="16"/>
        <v>-0.23457921444120755</v>
      </c>
    </row>
    <row r="55" spans="1:10" ht="18" customHeight="1" x14ac:dyDescent="0.2">
      <c r="A55" s="26"/>
      <c r="B55" s="23" t="s">
        <v>15</v>
      </c>
      <c r="C55" s="27">
        <v>228417.96970000002</v>
      </c>
      <c r="D55" s="27">
        <v>493009.44</v>
      </c>
      <c r="E55" s="27">
        <v>370990.10270000005</v>
      </c>
      <c r="F55" s="27">
        <v>332254.05000000005</v>
      </c>
      <c r="G55" s="27">
        <v>1438169.1599999992</v>
      </c>
      <c r="H55" s="27">
        <v>824212.85000000009</v>
      </c>
      <c r="I55" s="27">
        <v>1525456.91</v>
      </c>
      <c r="J55" s="25">
        <f t="shared" si="16"/>
        <v>0.85080457068826298</v>
      </c>
    </row>
    <row r="56" spans="1:10" s="4" customFormat="1" ht="9" customHeight="1" thickBot="1" x14ac:dyDescent="0.25">
      <c r="A56" s="35"/>
      <c r="B56" s="36"/>
      <c r="C56" s="37"/>
      <c r="D56" s="37"/>
      <c r="E56" s="37"/>
      <c r="F56" s="37"/>
      <c r="G56" s="37"/>
      <c r="H56" s="37"/>
      <c r="I56" s="37"/>
      <c r="J56" s="37"/>
    </row>
    <row r="57" spans="1:10" s="4" customFormat="1" ht="12" x14ac:dyDescent="0.2">
      <c r="A57" s="38" t="s">
        <v>25</v>
      </c>
      <c r="B57" s="2"/>
      <c r="C57" s="3"/>
      <c r="D57" s="3"/>
      <c r="E57" s="3"/>
      <c r="F57" s="3"/>
      <c r="G57" s="3"/>
      <c r="H57" s="3"/>
      <c r="I57" s="3"/>
    </row>
    <row r="58" spans="1:10" s="4" customFormat="1" ht="12" x14ac:dyDescent="0.2">
      <c r="A58" s="38" t="s">
        <v>26</v>
      </c>
      <c r="B58" s="2"/>
      <c r="C58" s="3"/>
      <c r="D58" s="3"/>
      <c r="E58" s="3"/>
      <c r="F58" s="3"/>
      <c r="G58" s="3"/>
      <c r="H58" s="3"/>
      <c r="I58" s="3"/>
    </row>
    <row r="59" spans="1:10" s="4" customFormat="1" x14ac:dyDescent="0.2">
      <c r="A59" s="39"/>
      <c r="B59" s="2"/>
      <c r="C59" s="3"/>
      <c r="D59" s="3"/>
      <c r="E59" s="3"/>
      <c r="F59" s="3"/>
      <c r="G59" s="3"/>
      <c r="H59" s="3"/>
      <c r="I59" s="3"/>
    </row>
    <row r="60" spans="1:10" s="4" customFormat="1" x14ac:dyDescent="0.2">
      <c r="A60" s="39"/>
      <c r="B60" s="2"/>
      <c r="C60" s="3"/>
      <c r="D60" s="3"/>
      <c r="E60" s="3"/>
      <c r="F60" s="3"/>
      <c r="G60" s="3"/>
      <c r="H60" s="3"/>
      <c r="I60" s="3"/>
    </row>
    <row r="61" spans="1:10" s="4" customFormat="1" x14ac:dyDescent="0.2">
      <c r="A61" s="39"/>
      <c r="B61" s="2"/>
      <c r="C61" s="3"/>
      <c r="D61" s="3"/>
      <c r="E61" s="3"/>
      <c r="F61" s="3"/>
      <c r="G61" s="3"/>
      <c r="H61" s="3"/>
      <c r="I61" s="3"/>
    </row>
    <row r="62" spans="1:10" s="4" customFormat="1" x14ac:dyDescent="0.2">
      <c r="A62" s="39"/>
      <c r="B62" s="2"/>
      <c r="C62" s="3"/>
      <c r="D62" s="3"/>
      <c r="E62" s="3"/>
      <c r="F62" s="3"/>
      <c r="G62" s="3"/>
      <c r="H62" s="3"/>
      <c r="I62" s="3"/>
    </row>
    <row r="63" spans="1:10" x14ac:dyDescent="0.2">
      <c r="A63" s="39"/>
    </row>
    <row r="64" spans="1:10" x14ac:dyDescent="0.2">
      <c r="A64" s="39"/>
    </row>
    <row r="68" spans="1:2" ht="15" x14ac:dyDescent="0.25">
      <c r="A68" s="41"/>
      <c r="B68" s="42"/>
    </row>
    <row r="69" spans="1:2" ht="15" x14ac:dyDescent="0.25">
      <c r="A69" s="41"/>
      <c r="B69" s="43"/>
    </row>
    <row r="70" spans="1:2" ht="15" x14ac:dyDescent="0.25">
      <c r="A70" s="41"/>
      <c r="B70" s="43"/>
    </row>
    <row r="71" spans="1:2" ht="15" x14ac:dyDescent="0.25">
      <c r="A71" s="41"/>
      <c r="B71" s="43"/>
    </row>
    <row r="72" spans="1:2" ht="15" x14ac:dyDescent="0.25">
      <c r="A72" s="41"/>
      <c r="B72" s="43"/>
    </row>
    <row r="73" spans="1:2" ht="15" x14ac:dyDescent="0.25">
      <c r="A73" s="41"/>
      <c r="B73" s="43"/>
    </row>
    <row r="74" spans="1:2" ht="15" x14ac:dyDescent="0.25">
      <c r="A74" s="41"/>
      <c r="B74" s="43"/>
    </row>
    <row r="75" spans="1:2" ht="15" x14ac:dyDescent="0.25">
      <c r="A75" s="41"/>
      <c r="B75" s="43"/>
    </row>
    <row r="76" spans="1:2" ht="15" x14ac:dyDescent="0.25">
      <c r="A76" s="41"/>
      <c r="B76" s="43"/>
    </row>
    <row r="77" spans="1:2" ht="15" x14ac:dyDescent="0.25">
      <c r="A77" s="41"/>
      <c r="B77" s="43"/>
    </row>
    <row r="78" spans="1:2" ht="15" x14ac:dyDescent="0.25">
      <c r="A78" s="41"/>
      <c r="B78" s="43"/>
    </row>
    <row r="79" spans="1:2" ht="15" x14ac:dyDescent="0.25">
      <c r="A79" s="41"/>
      <c r="B79" s="43"/>
    </row>
    <row r="80" spans="1:2" x14ac:dyDescent="0.2">
      <c r="A80" s="41"/>
      <c r="B80" s="38" t="s">
        <v>25</v>
      </c>
    </row>
    <row r="81" spans="1:2" x14ac:dyDescent="0.2">
      <c r="A81" s="41"/>
      <c r="B81" s="38" t="s">
        <v>26</v>
      </c>
    </row>
    <row r="82" spans="1:2" ht="15" x14ac:dyDescent="0.25">
      <c r="A82" s="41"/>
      <c r="B82" s="43"/>
    </row>
    <row r="83" spans="1:2" ht="15" x14ac:dyDescent="0.25">
      <c r="A83" s="41"/>
      <c r="B83" s="43"/>
    </row>
    <row r="84" spans="1:2" ht="15" x14ac:dyDescent="0.25">
      <c r="A84" s="41"/>
      <c r="B84" s="43"/>
    </row>
    <row r="85" spans="1:2" ht="15" x14ac:dyDescent="0.25">
      <c r="A85" s="41"/>
      <c r="B85" s="43"/>
    </row>
    <row r="86" spans="1:2" ht="15" x14ac:dyDescent="0.25">
      <c r="A86" s="41"/>
      <c r="B86" s="43"/>
    </row>
    <row r="87" spans="1:2" ht="15" x14ac:dyDescent="0.25">
      <c r="A87" s="41"/>
      <c r="B87" s="43"/>
    </row>
    <row r="88" spans="1:2" ht="15" x14ac:dyDescent="0.25">
      <c r="A88" s="41"/>
      <c r="B88" s="43"/>
    </row>
    <row r="89" spans="1:2" ht="15" x14ac:dyDescent="0.25">
      <c r="A89" s="41"/>
      <c r="B89" s="43"/>
    </row>
    <row r="90" spans="1:2" ht="15" x14ac:dyDescent="0.25">
      <c r="A90" s="41"/>
      <c r="B90" s="43"/>
    </row>
    <row r="91" spans="1:2" ht="15" x14ac:dyDescent="0.25">
      <c r="A91" s="41"/>
      <c r="B91" s="43"/>
    </row>
    <row r="92" spans="1:2" ht="15" x14ac:dyDescent="0.25">
      <c r="A92" s="41"/>
      <c r="B92" s="43"/>
    </row>
    <row r="93" spans="1:2" ht="15" x14ac:dyDescent="0.25">
      <c r="A93" s="41"/>
      <c r="B93" s="43"/>
    </row>
    <row r="94" spans="1:2" ht="15" x14ac:dyDescent="0.25">
      <c r="A94" s="41"/>
      <c r="B94" s="43"/>
    </row>
    <row r="95" spans="1:2" ht="15" x14ac:dyDescent="0.25">
      <c r="A95" s="41"/>
      <c r="B95" s="43"/>
    </row>
    <row r="96" spans="1:2" ht="15" x14ac:dyDescent="0.25">
      <c r="A96" s="41"/>
      <c r="B96" s="43"/>
    </row>
    <row r="97" spans="1:2" ht="15" x14ac:dyDescent="0.25">
      <c r="A97" s="41"/>
      <c r="B97" s="43"/>
    </row>
    <row r="98" spans="1:2" ht="15" x14ac:dyDescent="0.25">
      <c r="A98" s="41"/>
      <c r="B98" s="43"/>
    </row>
    <row r="99" spans="1:2" ht="15" x14ac:dyDescent="0.25">
      <c r="A99" s="41"/>
      <c r="B99" s="43"/>
    </row>
    <row r="100" spans="1:2" ht="15" x14ac:dyDescent="0.25">
      <c r="A100" s="41"/>
      <c r="B100" s="43"/>
    </row>
    <row r="101" spans="1:2" ht="15" x14ac:dyDescent="0.25">
      <c r="A101" s="41"/>
      <c r="B101" s="43"/>
    </row>
    <row r="102" spans="1:2" ht="15" x14ac:dyDescent="0.25">
      <c r="A102" s="41"/>
      <c r="B102" s="43"/>
    </row>
    <row r="103" spans="1:2" ht="15" x14ac:dyDescent="0.25">
      <c r="A103" s="41"/>
      <c r="B103" s="43"/>
    </row>
    <row r="104" spans="1:2" ht="15" x14ac:dyDescent="0.25">
      <c r="A104" s="41"/>
      <c r="B104" s="43"/>
    </row>
    <row r="105" spans="1:2" ht="15" x14ac:dyDescent="0.25">
      <c r="A105" s="41"/>
      <c r="B105" s="43"/>
    </row>
    <row r="106" spans="1:2" ht="15" x14ac:dyDescent="0.25">
      <c r="A106" s="41"/>
      <c r="B106" s="43"/>
    </row>
    <row r="107" spans="1:2" ht="15" x14ac:dyDescent="0.25">
      <c r="A107" s="41"/>
      <c r="B107" s="43"/>
    </row>
    <row r="108" spans="1:2" ht="15" x14ac:dyDescent="0.25">
      <c r="A108" s="41"/>
      <c r="B108" s="43"/>
    </row>
    <row r="109" spans="1:2" ht="15" x14ac:dyDescent="0.25">
      <c r="A109" s="41"/>
      <c r="B109" s="43"/>
    </row>
    <row r="110" spans="1:2" ht="15" x14ac:dyDescent="0.25">
      <c r="A110" s="41"/>
      <c r="B110" s="43"/>
    </row>
    <row r="111" spans="1:2" ht="15" x14ac:dyDescent="0.25">
      <c r="A111" s="41"/>
      <c r="B111" s="43"/>
    </row>
    <row r="112" spans="1:2" ht="15" x14ac:dyDescent="0.25">
      <c r="A112" s="41"/>
      <c r="B112" s="43"/>
    </row>
    <row r="113" spans="1:2" ht="15" x14ac:dyDescent="0.25">
      <c r="A113" s="41"/>
      <c r="B113" s="43"/>
    </row>
    <row r="114" spans="1:2" ht="15" x14ac:dyDescent="0.25">
      <c r="A114" s="41"/>
      <c r="B114" s="43"/>
    </row>
    <row r="115" spans="1:2" ht="15" x14ac:dyDescent="0.25">
      <c r="A115" s="41"/>
      <c r="B115" s="43"/>
    </row>
    <row r="116" spans="1:2" ht="15" x14ac:dyDescent="0.25">
      <c r="A116" s="41"/>
      <c r="B116" s="43"/>
    </row>
    <row r="117" spans="1:2" ht="15" x14ac:dyDescent="0.25">
      <c r="A117" s="41"/>
      <c r="B117" s="43"/>
    </row>
    <row r="118" spans="1:2" ht="15" x14ac:dyDescent="0.25">
      <c r="A118" s="41"/>
      <c r="B118" s="43"/>
    </row>
    <row r="119" spans="1:2" ht="15" x14ac:dyDescent="0.25">
      <c r="A119" s="41"/>
      <c r="B119" s="43"/>
    </row>
    <row r="120" spans="1:2" ht="15" x14ac:dyDescent="0.25">
      <c r="A120" s="41"/>
      <c r="B120" s="43"/>
    </row>
    <row r="121" spans="1:2" ht="15" x14ac:dyDescent="0.25">
      <c r="A121" s="41"/>
      <c r="B121" s="43"/>
    </row>
    <row r="122" spans="1:2" ht="15" x14ac:dyDescent="0.25">
      <c r="A122" s="41"/>
      <c r="B122" s="43"/>
    </row>
    <row r="123" spans="1:2" ht="15" x14ac:dyDescent="0.25">
      <c r="A123" s="41"/>
      <c r="B123" s="43"/>
    </row>
    <row r="124" spans="1:2" ht="15" x14ac:dyDescent="0.25">
      <c r="A124" s="41"/>
      <c r="B124" s="43"/>
    </row>
    <row r="125" spans="1:2" ht="15" x14ac:dyDescent="0.25">
      <c r="A125" s="41"/>
      <c r="B125" s="43"/>
    </row>
    <row r="126" spans="1:2" ht="15" x14ac:dyDescent="0.25">
      <c r="A126" s="41"/>
      <c r="B126" s="43"/>
    </row>
    <row r="127" spans="1:2" ht="15" x14ac:dyDescent="0.25">
      <c r="A127" s="41"/>
      <c r="B127" s="43"/>
    </row>
    <row r="128" spans="1:2" ht="15" x14ac:dyDescent="0.25">
      <c r="A128" s="41"/>
      <c r="B128" s="44"/>
    </row>
  </sheetData>
  <mergeCells count="14">
    <mergeCell ref="H6:H7"/>
    <mergeCell ref="I6:I7"/>
    <mergeCell ref="J6:J7"/>
    <mergeCell ref="A9:B9"/>
    <mergeCell ref="A2:J2"/>
    <mergeCell ref="A4:J4"/>
    <mergeCell ref="A5:F5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Silma Soncco Soto</dc:creator>
  <cp:lastModifiedBy>Orlando Vasquez</cp:lastModifiedBy>
  <dcterms:created xsi:type="dcterms:W3CDTF">2018-02-01T16:05:11Z</dcterms:created>
  <dcterms:modified xsi:type="dcterms:W3CDTF">2018-03-26T07:03:24Z</dcterms:modified>
</cp:coreProperties>
</file>