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lando Vasquez\Desktop\open_data\datos_abiertos\llevar\datasets\"/>
    </mc:Choice>
  </mc:AlternateContent>
  <bookViews>
    <workbookView xWindow="0" yWindow="0" windowWidth="28800" windowHeight="12210"/>
  </bookViews>
  <sheets>
    <sheet name="Carga" sheetId="3" r:id="rId1"/>
  </sheets>
  <definedNames>
    <definedName name="_xlnm.Print_Area" localSheetId="0">Carga!$B$1:$AC$52</definedName>
  </definedNames>
  <calcPr calcId="162913"/>
</workbook>
</file>

<file path=xl/calcChain.xml><?xml version="1.0" encoding="utf-8"?>
<calcChain xmlns="http://schemas.openxmlformats.org/spreadsheetml/2006/main">
  <c r="AA22" i="3" l="1"/>
  <c r="AB22" i="3"/>
  <c r="AC22" i="3" s="1"/>
  <c r="AA23" i="3"/>
  <c r="AB23" i="3"/>
  <c r="AC23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B43" i="3"/>
  <c r="AA43" i="3"/>
  <c r="AB42" i="3"/>
  <c r="AA42" i="3"/>
  <c r="AC42" i="3" s="1"/>
  <c r="AB41" i="3"/>
  <c r="AA41" i="3"/>
  <c r="AC41" i="3" s="1"/>
  <c r="AB40" i="3"/>
  <c r="AA40" i="3"/>
  <c r="AC40" i="3" s="1"/>
  <c r="AB39" i="3"/>
  <c r="AA39" i="3"/>
  <c r="AB38" i="3"/>
  <c r="AA38" i="3"/>
  <c r="AC38" i="3" s="1"/>
  <c r="AB37" i="3"/>
  <c r="AA37" i="3"/>
  <c r="AB36" i="3"/>
  <c r="AC36" i="3" s="1"/>
  <c r="AA36" i="3"/>
  <c r="AB35" i="3"/>
  <c r="AA35" i="3"/>
  <c r="AB34" i="3"/>
  <c r="AA34" i="3"/>
  <c r="AC34" i="3"/>
  <c r="AB33" i="3"/>
  <c r="AA33" i="3"/>
  <c r="AC33" i="3" s="1"/>
  <c r="AB32" i="3"/>
  <c r="AA32" i="3"/>
  <c r="AB31" i="3"/>
  <c r="AA31" i="3"/>
  <c r="AC31" i="3"/>
  <c r="AB30" i="3"/>
  <c r="AA30" i="3"/>
  <c r="AC30" i="3" s="1"/>
  <c r="AB29" i="3"/>
  <c r="AA29" i="3"/>
  <c r="AC29" i="3"/>
  <c r="AB28" i="3"/>
  <c r="AA28" i="3"/>
  <c r="AC28" i="3" s="1"/>
  <c r="AB27" i="3"/>
  <c r="AA27" i="3"/>
  <c r="AC27" i="3" s="1"/>
  <c r="AB26" i="3"/>
  <c r="AA26" i="3"/>
  <c r="AB25" i="3"/>
  <c r="AA25" i="3"/>
  <c r="AC25" i="3" s="1"/>
  <c r="AB24" i="3"/>
  <c r="AA24" i="3"/>
  <c r="AC24" i="3"/>
  <c r="AB21" i="3"/>
  <c r="AA21" i="3"/>
  <c r="AB20" i="3"/>
  <c r="AA20" i="3"/>
  <c r="AC20" i="3" s="1"/>
  <c r="AB19" i="3"/>
  <c r="AA19" i="3"/>
  <c r="AC19" i="3"/>
  <c r="AB18" i="3"/>
  <c r="AA18" i="3"/>
  <c r="AC18" i="3"/>
  <c r="AB17" i="3"/>
  <c r="AA17" i="3"/>
  <c r="AC17" i="3" s="1"/>
  <c r="AB16" i="3"/>
  <c r="AA16" i="3"/>
  <c r="AC16" i="3" s="1"/>
  <c r="AB15" i="3"/>
  <c r="AA15" i="3"/>
  <c r="AB14" i="3"/>
  <c r="AA14" i="3"/>
  <c r="AB13" i="3"/>
  <c r="AA13" i="3"/>
  <c r="AB12" i="3"/>
  <c r="AB45" i="3" s="1"/>
  <c r="AA12" i="3"/>
  <c r="AC12" i="3" s="1"/>
  <c r="AB11" i="3"/>
  <c r="AA11" i="3"/>
  <c r="AB10" i="3"/>
  <c r="AA10" i="3"/>
  <c r="AB9" i="3"/>
  <c r="AA9" i="3"/>
  <c r="AC9" i="3" s="1"/>
  <c r="AC37" i="3"/>
  <c r="AC21" i="3"/>
  <c r="AC32" i="3"/>
  <c r="AC26" i="3"/>
  <c r="AC11" i="3"/>
  <c r="AC35" i="3"/>
  <c r="AC13" i="3"/>
  <c r="AC10" i="3"/>
  <c r="AC15" i="3"/>
  <c r="AC14" i="3"/>
  <c r="AC39" i="3"/>
  <c r="AC43" i="3"/>
  <c r="AC45" i="3" l="1"/>
  <c r="AA45" i="3"/>
</calcChain>
</file>

<file path=xl/sharedStrings.xml><?xml version="1.0" encoding="utf-8"?>
<sst xmlns="http://schemas.openxmlformats.org/spreadsheetml/2006/main" count="88" uniqueCount="63">
  <si>
    <t>AEROPUERTOS/ AERODROMOS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</si>
  <si>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</si>
  <si>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</si>
  <si>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</si>
  <si>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</si>
  <si>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</si>
  <si>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</si>
  <si>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</si>
  <si>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</si>
  <si>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</si>
  <si>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</si>
  <si>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</si>
  <si>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</si>
  <si>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</si>
  <si>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Entrada</t>
  </si>
  <si>
    <t>Salida</t>
  </si>
  <si>
    <t>(E/S)</t>
  </si>
  <si>
    <t>ANDAHUAYLAS</t>
  </si>
  <si>
    <t>ANTA HUARAZ</t>
  </si>
  <si>
    <t>AREQUIPA</t>
  </si>
  <si>
    <t>ATALAYA</t>
  </si>
  <si>
    <t>AYACUCHO</t>
  </si>
  <si>
    <t>CAJAMARCA</t>
  </si>
  <si>
    <t>CUSCO</t>
  </si>
  <si>
    <t>CHACHAPOYAS</t>
  </si>
  <si>
    <t>CHICLAYO</t>
  </si>
  <si>
    <t>CHIMBOTE</t>
  </si>
  <si>
    <t>HUANUCO</t>
  </si>
  <si>
    <t>ILO</t>
  </si>
  <si>
    <t>IQUITOS</t>
  </si>
  <si>
    <t>JAUJA</t>
  </si>
  <si>
    <t>JUANJUI</t>
  </si>
  <si>
    <t>JULIACA</t>
  </si>
  <si>
    <t>LIMA</t>
  </si>
  <si>
    <t>MAZAMARI</t>
  </si>
  <si>
    <t>PISCO</t>
  </si>
  <si>
    <t>PIURA</t>
  </si>
  <si>
    <t>PUCALLPA</t>
  </si>
  <si>
    <t>PTO. MALDONADO</t>
  </si>
  <si>
    <t>RIOJA</t>
  </si>
  <si>
    <t>ROD. DE MENDOZA</t>
  </si>
  <si>
    <t>SAPOSOA</t>
  </si>
  <si>
    <t>TACNA</t>
  </si>
  <si>
    <t>TALARA</t>
  </si>
  <si>
    <t>TARAPOTO</t>
  </si>
  <si>
    <t>TINGO MARIA</t>
  </si>
  <si>
    <t>TOCACHE</t>
  </si>
  <si>
    <t>TRUJILLO</t>
  </si>
  <si>
    <t>TUMBES</t>
  </si>
  <si>
    <t>YURIMAGUAS</t>
  </si>
  <si>
    <t>Se consideran aeropuertos concesionados y administrados por CORPAC S.A.</t>
  </si>
  <si>
    <t>Aptos. Concesionados a ADP: Anta, Cajamarca, Chachapoyas, Chiclayo, Iquitos, Pisco, Piura, Pucallpa, Talara, Tarapoto, Trujillo, Tumbes.</t>
  </si>
  <si>
    <t>Aptos. Concesionados a AAP: Arequipa, Ayacucho, Juliaca, Puerto Maldonado, Tacna.</t>
  </si>
  <si>
    <t>Aptos. Concesionados a LAP: Lima.</t>
  </si>
  <si>
    <t>TOTAL NACIONAL</t>
  </si>
  <si>
    <r>
      <rPr>
        <b/>
        <sz val="14"/>
        <rFont val="Calibri"/>
        <family val="2"/>
      </rPr>
      <t>Fuente:</t>
    </r>
    <r>
      <rPr>
        <sz val="14"/>
        <rFont val="Calibri"/>
        <family val="2"/>
      </rPr>
      <t xml:space="preserve"> Propia y DGAC.</t>
    </r>
  </si>
  <si>
    <t>NASCA</t>
  </si>
  <si>
    <t>Entrada: Desembarque de carga / Salida: Embarque de carga</t>
  </si>
  <si>
    <t>JAEN</t>
  </si>
  <si>
    <t>EN AEROPUERTOS Y AERÓDROMOS DE LA RED AEROCOMERCIAL</t>
  </si>
  <si>
    <t>NACIONAL</t>
  </si>
  <si>
    <t>MOVIMIENTO GENERAL DE CARGA (EN KG.)</t>
  </si>
  <si>
    <r>
      <rPr>
        <b/>
        <sz val="14"/>
        <rFont val="Calibri"/>
        <family val="2"/>
      </rPr>
      <t>Nota:</t>
    </r>
    <r>
      <rPr>
        <sz val="14"/>
        <rFont val="Calibri"/>
        <family val="2"/>
      </rPr>
      <t xml:space="preserve"> Se incluye información disponible acerca de vuelos regulares, no regulares, aviación general y militares.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</si>
</sst>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2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5" fillId="0" borderId="1" applyNumberFormat="0" applyFill="0" applyAlignment="0" applyProtection="0"/>
    <xf numFmtId="0" fontId="1" fillId="0" borderId="0"/>
    <xf numFmtId="0" fontId="5" fillId="0" borderId="1" applyNumberFormat="0" applyFill="0" applyAlignment="0" applyProtection="0"/>
  </cellStyleXfs>
  <cellXfs count="31">
    <xf numFmtId="0" fontId="0" fillId="0" borderId="0" xfId="0"/>
    <xf numFmtId="0" fontId="8" fillId="0" borderId="0" xfId="0" applyFont="1" applyFill="1"/>
    <xf numFmtId="0" fontId="8" fillId="0" borderId="0" xfId="0" applyFont="1" applyFill="1" applyBorder="1"/>
    <xf numFmtId="0" fontId="9" fillId="0" borderId="4" xfId="0" applyFont="1" applyFill="1" applyBorder="1" applyAlignment="1">
      <alignment vertical="top"/>
    </xf>
    <xf numFmtId="0" fontId="9" fillId="0" borderId="0" xfId="0" applyFont="1" applyFill="1"/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top"/>
    </xf>
    <xf numFmtId="0" fontId="8" fillId="0" borderId="0" xfId="0" applyFont="1" applyFill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3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3" fontId="8" fillId="0" borderId="8" xfId="0" applyNumberFormat="1" applyFont="1" applyFill="1" applyBorder="1" applyAlignment="1">
      <alignment vertical="center"/>
    </xf>
    <xf numFmtId="0" fontId="8" fillId="0" borderId="8" xfId="9" applyFont="1" applyFill="1" applyBorder="1" applyAlignment="1" applyProtection="1">
      <alignment horizontal="left" vertical="center" indent="1"/>
    </xf>
    <xf numFmtId="0" fontId="9" fillId="0" borderId="9" xfId="0" applyFont="1" applyFill="1" applyBorder="1" applyAlignment="1">
      <alignment vertical="center"/>
    </xf>
    <xf numFmtId="3" fontId="9" fillId="0" borderId="10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 vertical="center"/>
    </xf>
    <xf numFmtId="3" fontId="9" fillId="0" borderId="11" xfId="0" applyNumberFormat="1" applyFont="1" applyFill="1" applyBorder="1" applyAlignment="1">
      <alignment horizontal="right" vertical="center"/>
    </xf>
    <xf numFmtId="3" fontId="9" fillId="0" borderId="9" xfId="0" applyNumberFormat="1" applyFont="1" applyFill="1" applyBorder="1" applyAlignment="1">
      <alignment vertical="center"/>
    </xf>
    <xf numFmtId="0" fontId="2" fillId="0" borderId="0" xfId="0" applyFont="1" applyFill="1"/>
    <xf numFmtId="0" fontId="10" fillId="0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</cellXfs>
  <cellStyles count="11">
    <cellStyle name="Comma" xfId="1"/>
    <cellStyle name="Comma0" xfId="2"/>
    <cellStyle name="Currency" xfId="3"/>
    <cellStyle name="Currency0" xfId="4"/>
    <cellStyle name="Date" xfId="5"/>
    <cellStyle name="Fixed" xfId="6"/>
    <cellStyle name="Heading 1" xfId="7"/>
    <cellStyle name="Heading 2" xfId="8"/>
    <cellStyle name="Normal" xfId="0" builtinId="0"/>
    <cellStyle name="Normal_estadisticas" xfId="9"/>
    <cellStyle name="Percen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180975</xdr:rowOff>
    </xdr:from>
    <xdr:to>
      <xdr:col>2</xdr:col>
      <xdr:colOff>114300</xdr:colOff>
      <xdr:row>2</xdr:row>
      <xdr:rowOff>228600</xdr:rowOff>
    </xdr:to>
    <xdr:pic>
      <xdr:nvPicPr>
        <xdr:cNvPr id="3128" name="Picture 1" descr="http://www.fonafe.gob.pe/UserFiles/File/portalDirectorio/Memoria2011/data/es/desktop/img/18-corpac/logo.png">
          <a:extLst>
            <a:ext uri="{FF2B5EF4-FFF2-40B4-BE49-F238E27FC236}">
              <a16:creationId xmlns:a16="http://schemas.microsoft.com/office/drawing/2014/main" id="{F4A7F087-1E31-4FEC-90F2-7C8FA30B7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80975"/>
          <a:ext cx="18669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2"/>
  <sheetViews>
    <sheetView showGridLines="0" tabSelected="1" zoomScale="70" zoomScaleNormal="70" workbookViewId="0">
      <selection activeCell="B6" sqref="B6:B7"/>
    </sheetView>
  </sheetViews>
  <sheetFormatPr baseColWidth="10" defaultRowHeight="18.75" x14ac:dyDescent="0.3"/>
  <cols>
    <col min="1" max="1" width="1.5703125" customWidth="1"/>
    <col min="2" max="2" width="26.7109375" style="1" customWidth="1"/>
    <col min="3" max="26" width="13.7109375" style="1" customWidth="1"/>
    <col min="27" max="28" width="14.7109375" style="1" customWidth="1"/>
    <col min="29" max="29" width="16.7109375" style="1" customWidth="1"/>
  </cols>
  <sheetData>
    <row r="1" spans="2:29" s="1" customFormat="1" ht="20.100000000000001" customHeight="1" x14ac:dyDescent="0.3">
      <c r="C1" s="25" t="s">
        <v>61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2:29" s="1" customFormat="1" ht="20.100000000000001" customHeight="1" x14ac:dyDescent="0.3">
      <c r="C2" s="25" t="s">
        <v>59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2:29" s="1" customFormat="1" ht="20.100000000000001" customHeight="1" x14ac:dyDescent="0.3">
      <c r="C3" s="25" t="s">
        <v>60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"/>
    </row>
    <row r="4" spans="2:29" s="1" customFormat="1" ht="20.100000000000001" customHeight="1" x14ac:dyDescent="0.3">
      <c r="C4" s="30">
        <v>2017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2"/>
    </row>
    <row r="5" spans="2:29" s="1" customFormat="1" ht="11.25" customHeight="1" x14ac:dyDescent="0.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2"/>
    </row>
    <row r="6" spans="2:29" s="4" customFormat="1" ht="25.5" customHeight="1" x14ac:dyDescent="0.3">
      <c r="B6" s="28" t="s">
        <v>0</v>
      </c>
      <c r="C6" s="26" t="s">
        <v>1</v>
      </c>
      <c r="D6" s="27"/>
      <c r="E6" s="26" t="s">
        <v>2</v>
      </c>
      <c r="F6" s="27"/>
      <c r="G6" s="26" t="s">
        <v>3</v>
      </c>
      <c r="H6" s="27"/>
      <c r="I6" s="26" t="s">
        <v>4</v>
      </c>
      <c r="J6" s="27"/>
      <c r="K6" s="26" t="s">
        <v>5</v>
      </c>
      <c r="L6" s="27"/>
      <c r="M6" s="26" t="s">
        <v>6</v>
      </c>
      <c r="N6" s="27"/>
      <c r="O6" s="26" t="s">
        <v>7</v>
      </c>
      <c r="P6" s="27"/>
      <c r="Q6" s="26" t="s">
        <v>8</v>
      </c>
      <c r="R6" s="27"/>
      <c r="S6" s="26" t="s">
        <v>9</v>
      </c>
      <c r="T6" s="27"/>
      <c r="U6" s="26" t="s">
        <v>10</v>
      </c>
      <c r="V6" s="27"/>
      <c r="W6" s="26" t="s">
        <v>11</v>
      </c>
      <c r="X6" s="27"/>
      <c r="Y6" s="26" t="s">
        <v>12</v>
      </c>
      <c r="Z6" s="27"/>
      <c r="AA6" s="26" t="s">
        <v>13</v>
      </c>
      <c r="AB6" s="27"/>
      <c r="AC6" s="5" t="s">
        <v>13</v>
      </c>
    </row>
    <row r="7" spans="2:29" s="4" customFormat="1" ht="25.5" customHeight="1" x14ac:dyDescent="0.3">
      <c r="B7" s="29"/>
      <c r="C7" s="6" t="s">
        <v>14</v>
      </c>
      <c r="D7" s="6" t="s">
        <v>15</v>
      </c>
      <c r="E7" s="6" t="s">
        <v>14</v>
      </c>
      <c r="F7" s="6" t="s">
        <v>15</v>
      </c>
      <c r="G7" s="6" t="s">
        <v>14</v>
      </c>
      <c r="H7" s="6" t="s">
        <v>15</v>
      </c>
      <c r="I7" s="6" t="s">
        <v>14</v>
      </c>
      <c r="J7" s="6" t="s">
        <v>15</v>
      </c>
      <c r="K7" s="6" t="s">
        <v>14</v>
      </c>
      <c r="L7" s="6" t="s">
        <v>15</v>
      </c>
      <c r="M7" s="6" t="s">
        <v>14</v>
      </c>
      <c r="N7" s="6" t="s">
        <v>15</v>
      </c>
      <c r="O7" s="6" t="s">
        <v>14</v>
      </c>
      <c r="P7" s="6" t="s">
        <v>15</v>
      </c>
      <c r="Q7" s="6" t="s">
        <v>14</v>
      </c>
      <c r="R7" s="6" t="s">
        <v>15</v>
      </c>
      <c r="S7" s="6" t="s">
        <v>14</v>
      </c>
      <c r="T7" s="6" t="s">
        <v>15</v>
      </c>
      <c r="U7" s="6" t="s">
        <v>14</v>
      </c>
      <c r="V7" s="6" t="s">
        <v>15</v>
      </c>
      <c r="W7" s="6" t="s">
        <v>14</v>
      </c>
      <c r="X7" s="6" t="s">
        <v>15</v>
      </c>
      <c r="Y7" s="6" t="s">
        <v>14</v>
      </c>
      <c r="Z7" s="6" t="s">
        <v>15</v>
      </c>
      <c r="AA7" s="6" t="s">
        <v>14</v>
      </c>
      <c r="AB7" s="6" t="s">
        <v>15</v>
      </c>
      <c r="AC7" s="7" t="s">
        <v>16</v>
      </c>
    </row>
    <row r="8" spans="2:29" s="8" customFormat="1" ht="9.9499999999999993" customHeight="1" x14ac:dyDescent="0.2">
      <c r="B8" s="9"/>
      <c r="C8" s="10"/>
      <c r="D8" s="10"/>
      <c r="E8" s="11"/>
      <c r="F8" s="12"/>
      <c r="G8" s="10"/>
      <c r="H8" s="10"/>
      <c r="I8" s="11"/>
      <c r="J8" s="12"/>
      <c r="K8" s="10"/>
      <c r="L8" s="10"/>
      <c r="M8" s="11"/>
      <c r="N8" s="12"/>
      <c r="O8" s="10"/>
      <c r="P8" s="10"/>
      <c r="Q8" s="11"/>
      <c r="R8" s="12"/>
      <c r="S8" s="10"/>
      <c r="T8" s="10"/>
      <c r="U8" s="11"/>
      <c r="V8" s="12"/>
      <c r="W8" s="10"/>
      <c r="X8" s="10"/>
      <c r="Y8" s="11"/>
      <c r="Z8" s="12"/>
      <c r="AA8" s="11"/>
      <c r="AB8" s="12"/>
      <c r="AC8" s="9"/>
    </row>
    <row r="9" spans="2:29" s="8" customFormat="1" ht="15" customHeight="1" x14ac:dyDescent="0.2">
      <c r="B9" s="13" t="s">
        <v>17</v>
      </c>
      <c r="C9" s="14">
        <v>891.89999999999986</v>
      </c>
      <c r="D9" s="15">
        <v>0</v>
      </c>
      <c r="E9" s="14">
        <v>837.8</v>
      </c>
      <c r="F9" s="16">
        <v>0</v>
      </c>
      <c r="G9" s="15">
        <v>837.50000000000011</v>
      </c>
      <c r="H9" s="15">
        <v>0</v>
      </c>
      <c r="I9" s="14">
        <v>799.81000000000006</v>
      </c>
      <c r="J9" s="16">
        <v>53.65</v>
      </c>
      <c r="K9" s="15">
        <v>722.12</v>
      </c>
      <c r="L9" s="15">
        <v>0</v>
      </c>
      <c r="M9" s="14">
        <v>7.2999999999999989</v>
      </c>
      <c r="N9" s="16">
        <v>0</v>
      </c>
      <c r="O9" s="15">
        <v>0</v>
      </c>
      <c r="P9" s="15">
        <v>0</v>
      </c>
      <c r="Q9" s="14">
        <v>5</v>
      </c>
      <c r="R9" s="16">
        <v>5</v>
      </c>
      <c r="S9" s="15">
        <v>18.600000000000001</v>
      </c>
      <c r="T9" s="15">
        <v>119.55</v>
      </c>
      <c r="U9" s="14">
        <v>5</v>
      </c>
      <c r="V9" s="16">
        <v>5</v>
      </c>
      <c r="W9" s="15">
        <v>0</v>
      </c>
      <c r="X9" s="15">
        <v>0</v>
      </c>
      <c r="Y9" s="14">
        <v>0</v>
      </c>
      <c r="Z9" s="16">
        <v>89.4</v>
      </c>
      <c r="AA9" s="14">
        <f>+C9+E9+G9+I9+K9+M9+O9+Q9+S9+U9+W9+Y9</f>
        <v>4125.03</v>
      </c>
      <c r="AB9" s="16">
        <f>+D9+F9+H9+J9+L9+N9+P9+R9+T9+V9+X9+Z9</f>
        <v>272.60000000000002</v>
      </c>
      <c r="AC9" s="17">
        <f>SUM(AA9:AB9)</f>
        <v>4397.63</v>
      </c>
    </row>
    <row r="10" spans="2:29" s="8" customFormat="1" ht="15" customHeight="1" x14ac:dyDescent="0.2">
      <c r="B10" s="18" t="s">
        <v>18</v>
      </c>
      <c r="C10" s="14">
        <v>260.5</v>
      </c>
      <c r="D10" s="15">
        <v>50</v>
      </c>
      <c r="E10" s="14">
        <v>16.100000000000001</v>
      </c>
      <c r="F10" s="16">
        <v>0</v>
      </c>
      <c r="G10" s="15">
        <v>4862.7</v>
      </c>
      <c r="H10" s="15">
        <v>205</v>
      </c>
      <c r="I10" s="14">
        <v>0.79999999999999993</v>
      </c>
      <c r="J10" s="16">
        <v>0</v>
      </c>
      <c r="K10" s="15">
        <v>0</v>
      </c>
      <c r="L10" s="15">
        <v>0</v>
      </c>
      <c r="M10" s="14">
        <v>56.2</v>
      </c>
      <c r="N10" s="16">
        <v>220</v>
      </c>
      <c r="O10" s="15">
        <v>10</v>
      </c>
      <c r="P10" s="15">
        <v>35</v>
      </c>
      <c r="Q10" s="14">
        <v>90</v>
      </c>
      <c r="R10" s="16">
        <v>0</v>
      </c>
      <c r="S10" s="15">
        <v>5.3</v>
      </c>
      <c r="T10" s="15">
        <v>5</v>
      </c>
      <c r="U10" s="14">
        <v>5</v>
      </c>
      <c r="V10" s="16">
        <v>0</v>
      </c>
      <c r="W10" s="15">
        <v>0</v>
      </c>
      <c r="X10" s="15">
        <v>0</v>
      </c>
      <c r="Y10" s="14">
        <v>0</v>
      </c>
      <c r="Z10" s="16">
        <v>0</v>
      </c>
      <c r="AA10" s="14">
        <f t="shared" ref="AA10:AB42" si="0">+C10+E10+G10+I10+K10+M10+O10+Q10+S10+U10+W10+Y10</f>
        <v>5306.6</v>
      </c>
      <c r="AB10" s="16">
        <f t="shared" si="0"/>
        <v>515</v>
      </c>
      <c r="AC10" s="17">
        <f t="shared" ref="AC10:AC43" si="1">SUM(AA10:AB10)</f>
        <v>5821.6</v>
      </c>
    </row>
    <row r="11" spans="2:29" s="8" customFormat="1" ht="15" customHeight="1" x14ac:dyDescent="0.2">
      <c r="B11" s="13" t="s">
        <v>19</v>
      </c>
      <c r="C11" s="14">
        <v>88852.249999999985</v>
      </c>
      <c r="D11" s="15">
        <v>34172.289999999994</v>
      </c>
      <c r="E11" s="14">
        <v>56300.460000000006</v>
      </c>
      <c r="F11" s="16">
        <v>22853.929999999997</v>
      </c>
      <c r="G11" s="15">
        <v>88366.599999999977</v>
      </c>
      <c r="H11" s="15">
        <v>44268.039999999994</v>
      </c>
      <c r="I11" s="14">
        <v>84893.099999999977</v>
      </c>
      <c r="J11" s="16">
        <v>28451.400000000012</v>
      </c>
      <c r="K11" s="15">
        <v>108813.23999999999</v>
      </c>
      <c r="L11" s="15">
        <v>66644.56</v>
      </c>
      <c r="M11" s="14">
        <v>116320.96000000001</v>
      </c>
      <c r="N11" s="16">
        <v>49401.530000000042</v>
      </c>
      <c r="O11" s="15">
        <v>123530.42999999998</v>
      </c>
      <c r="P11" s="15">
        <v>50405.670000000035</v>
      </c>
      <c r="Q11" s="14">
        <v>78376.290000000023</v>
      </c>
      <c r="R11" s="16">
        <v>34202.22</v>
      </c>
      <c r="S11" s="15">
        <v>121001.75000000001</v>
      </c>
      <c r="T11" s="15">
        <v>55378.33</v>
      </c>
      <c r="U11" s="14">
        <v>118014.08000000002</v>
      </c>
      <c r="V11" s="16">
        <v>42598.799999999981</v>
      </c>
      <c r="W11" s="15">
        <v>89634.000000000058</v>
      </c>
      <c r="X11" s="15">
        <v>39774.120000000017</v>
      </c>
      <c r="Y11" s="14">
        <v>121216.50000000003</v>
      </c>
      <c r="Z11" s="16">
        <v>47695.619999999981</v>
      </c>
      <c r="AA11" s="14">
        <f t="shared" si="0"/>
        <v>1195319.6599999999</v>
      </c>
      <c r="AB11" s="16">
        <f t="shared" si="0"/>
        <v>515846.51</v>
      </c>
      <c r="AC11" s="17">
        <f t="shared" si="1"/>
        <v>1711166.17</v>
      </c>
    </row>
    <row r="12" spans="2:29" s="8" customFormat="1" ht="15" customHeight="1" x14ac:dyDescent="0.2">
      <c r="B12" s="13" t="s">
        <v>20</v>
      </c>
      <c r="C12" s="14">
        <v>3887</v>
      </c>
      <c r="D12" s="15">
        <v>1753</v>
      </c>
      <c r="E12" s="14">
        <v>4538</v>
      </c>
      <c r="F12" s="16">
        <v>1232</v>
      </c>
      <c r="G12" s="15">
        <v>5391</v>
      </c>
      <c r="H12" s="15">
        <v>1119</v>
      </c>
      <c r="I12" s="14">
        <v>3720</v>
      </c>
      <c r="J12" s="16">
        <v>3441</v>
      </c>
      <c r="K12" s="15">
        <v>4540</v>
      </c>
      <c r="L12" s="15">
        <v>2236</v>
      </c>
      <c r="M12" s="14">
        <v>4019</v>
      </c>
      <c r="N12" s="16">
        <v>2574</v>
      </c>
      <c r="O12" s="15">
        <v>4240</v>
      </c>
      <c r="P12" s="15">
        <v>2346</v>
      </c>
      <c r="Q12" s="14">
        <v>5793</v>
      </c>
      <c r="R12" s="16">
        <v>1756</v>
      </c>
      <c r="S12" s="15">
        <v>5544</v>
      </c>
      <c r="T12" s="15">
        <v>2426</v>
      </c>
      <c r="U12" s="14">
        <v>6094</v>
      </c>
      <c r="V12" s="16">
        <v>1703</v>
      </c>
      <c r="W12" s="15">
        <v>5768</v>
      </c>
      <c r="X12" s="15">
        <v>1679</v>
      </c>
      <c r="Y12" s="14">
        <v>5609</v>
      </c>
      <c r="Z12" s="16">
        <v>2104</v>
      </c>
      <c r="AA12" s="14">
        <f t="shared" si="0"/>
        <v>59143</v>
      </c>
      <c r="AB12" s="16">
        <f t="shared" si="0"/>
        <v>24369</v>
      </c>
      <c r="AC12" s="17">
        <f t="shared" si="1"/>
        <v>83512</v>
      </c>
    </row>
    <row r="13" spans="2:29" s="8" customFormat="1" ht="15" customHeight="1" x14ac:dyDescent="0.2">
      <c r="B13" s="13" t="s">
        <v>21</v>
      </c>
      <c r="C13" s="14">
        <v>1082.9000000000001</v>
      </c>
      <c r="D13" s="15">
        <v>19</v>
      </c>
      <c r="E13" s="14">
        <v>1776.1</v>
      </c>
      <c r="F13" s="16">
        <v>0</v>
      </c>
      <c r="G13" s="15">
        <v>5416.85</v>
      </c>
      <c r="H13" s="15">
        <v>2563</v>
      </c>
      <c r="I13" s="14">
        <v>2814.24</v>
      </c>
      <c r="J13" s="16">
        <v>1660.67</v>
      </c>
      <c r="K13" s="15">
        <v>4660.6000000000004</v>
      </c>
      <c r="L13" s="15">
        <v>2697.31</v>
      </c>
      <c r="M13" s="14">
        <v>3128.5999999999995</v>
      </c>
      <c r="N13" s="16">
        <v>2648.13</v>
      </c>
      <c r="O13" s="15">
        <v>1822.6</v>
      </c>
      <c r="P13" s="15">
        <v>2433.65</v>
      </c>
      <c r="Q13" s="14">
        <v>2859.2</v>
      </c>
      <c r="R13" s="16">
        <v>2056.46</v>
      </c>
      <c r="S13" s="15">
        <v>865.06000000000006</v>
      </c>
      <c r="T13" s="15">
        <v>2460.1</v>
      </c>
      <c r="U13" s="14">
        <v>3556</v>
      </c>
      <c r="V13" s="16">
        <v>1115.4099999999999</v>
      </c>
      <c r="W13" s="15">
        <v>2087</v>
      </c>
      <c r="X13" s="15">
        <v>1395.98</v>
      </c>
      <c r="Y13" s="14">
        <v>3782.4</v>
      </c>
      <c r="Z13" s="16">
        <v>1040</v>
      </c>
      <c r="AA13" s="14">
        <f t="shared" si="0"/>
        <v>33851.550000000003</v>
      </c>
      <c r="AB13" s="16">
        <f t="shared" si="0"/>
        <v>20089.71</v>
      </c>
      <c r="AC13" s="17">
        <f t="shared" si="1"/>
        <v>53941.26</v>
      </c>
    </row>
    <row r="14" spans="2:29" s="8" customFormat="1" ht="15" customHeight="1" x14ac:dyDescent="0.2">
      <c r="B14" s="13" t="s">
        <v>22</v>
      </c>
      <c r="C14" s="14">
        <v>23459.35</v>
      </c>
      <c r="D14" s="15">
        <v>8607.0099999999984</v>
      </c>
      <c r="E14" s="14">
        <v>22643.539999999997</v>
      </c>
      <c r="F14" s="16">
        <v>9326.91</v>
      </c>
      <c r="G14" s="15">
        <v>151541.25</v>
      </c>
      <c r="H14" s="15">
        <v>79349.459999999977</v>
      </c>
      <c r="I14" s="14">
        <v>100939.56</v>
      </c>
      <c r="J14" s="16">
        <v>28516.38</v>
      </c>
      <c r="K14" s="15">
        <v>34267.650000000009</v>
      </c>
      <c r="L14" s="15">
        <v>10231.850000000002</v>
      </c>
      <c r="M14" s="14">
        <v>28321.780000000006</v>
      </c>
      <c r="N14" s="16">
        <v>12514.349999999999</v>
      </c>
      <c r="O14" s="15">
        <v>24270.880000000005</v>
      </c>
      <c r="P14" s="15">
        <v>9845.2000000000007</v>
      </c>
      <c r="Q14" s="14">
        <v>26082.420000000002</v>
      </c>
      <c r="R14" s="16">
        <v>12051.739999999998</v>
      </c>
      <c r="S14" s="15">
        <v>29090.060000000009</v>
      </c>
      <c r="T14" s="15">
        <v>15224.039999999999</v>
      </c>
      <c r="U14" s="14">
        <v>27676.720000000001</v>
      </c>
      <c r="V14" s="16">
        <v>13547.680000000004</v>
      </c>
      <c r="W14" s="15">
        <v>29962.95</v>
      </c>
      <c r="X14" s="15">
        <v>17483.650000000001</v>
      </c>
      <c r="Y14" s="14">
        <v>40435.370000000003</v>
      </c>
      <c r="Z14" s="16">
        <v>19372.739999999998</v>
      </c>
      <c r="AA14" s="14">
        <f t="shared" si="0"/>
        <v>538691.53000000014</v>
      </c>
      <c r="AB14" s="16">
        <f t="shared" si="0"/>
        <v>236071.00999999998</v>
      </c>
      <c r="AC14" s="17">
        <f t="shared" si="1"/>
        <v>774762.54000000015</v>
      </c>
    </row>
    <row r="15" spans="2:29" s="8" customFormat="1" ht="15" customHeight="1" x14ac:dyDescent="0.2">
      <c r="B15" s="13" t="s">
        <v>23</v>
      </c>
      <c r="C15" s="14">
        <v>93407.419999999984</v>
      </c>
      <c r="D15" s="15">
        <v>39291.000000000015</v>
      </c>
      <c r="E15" s="14">
        <v>100370.84000000003</v>
      </c>
      <c r="F15" s="16">
        <v>51705.950000000012</v>
      </c>
      <c r="G15" s="15">
        <v>102626.76000000004</v>
      </c>
      <c r="H15" s="15">
        <v>70603.699999999983</v>
      </c>
      <c r="I15" s="14">
        <v>97686.53999999995</v>
      </c>
      <c r="J15" s="16">
        <v>81130.099999999977</v>
      </c>
      <c r="K15" s="15">
        <v>111800.18999999996</v>
      </c>
      <c r="L15" s="15">
        <v>53769.899999999987</v>
      </c>
      <c r="M15" s="14">
        <v>102783.90999999997</v>
      </c>
      <c r="N15" s="16">
        <v>59786.200000000019</v>
      </c>
      <c r="O15" s="15">
        <v>94989.382999999914</v>
      </c>
      <c r="P15" s="15">
        <v>45382.280000000006</v>
      </c>
      <c r="Q15" s="14">
        <v>100203.26</v>
      </c>
      <c r="R15" s="16">
        <v>52522.579999999994</v>
      </c>
      <c r="S15" s="15">
        <v>100934.79000000001</v>
      </c>
      <c r="T15" s="15">
        <v>39741.020000000011</v>
      </c>
      <c r="U15" s="14">
        <v>105057.78000000004</v>
      </c>
      <c r="V15" s="16">
        <v>40784.829999999987</v>
      </c>
      <c r="W15" s="15">
        <v>118559.56</v>
      </c>
      <c r="X15" s="15">
        <v>41645.200000000012</v>
      </c>
      <c r="Y15" s="14">
        <v>114096.26000000007</v>
      </c>
      <c r="Z15" s="16">
        <v>39364.089999999997</v>
      </c>
      <c r="AA15" s="14">
        <f t="shared" si="0"/>
        <v>1242516.693</v>
      </c>
      <c r="AB15" s="16">
        <f t="shared" si="0"/>
        <v>615726.85</v>
      </c>
      <c r="AC15" s="17">
        <f t="shared" si="1"/>
        <v>1858243.5430000001</v>
      </c>
    </row>
    <row r="16" spans="2:29" s="8" customFormat="1" ht="15" customHeight="1" x14ac:dyDescent="0.2">
      <c r="B16" s="13" t="s">
        <v>24</v>
      </c>
      <c r="C16" s="14">
        <v>0</v>
      </c>
      <c r="D16" s="15">
        <v>0</v>
      </c>
      <c r="E16" s="14">
        <v>0</v>
      </c>
      <c r="F16" s="16">
        <v>0</v>
      </c>
      <c r="G16" s="15">
        <v>0</v>
      </c>
      <c r="H16" s="15">
        <v>230</v>
      </c>
      <c r="I16" s="14">
        <v>0</v>
      </c>
      <c r="J16" s="16">
        <v>0</v>
      </c>
      <c r="K16" s="15">
        <v>0</v>
      </c>
      <c r="L16" s="15">
        <v>0</v>
      </c>
      <c r="M16" s="14">
        <v>0</v>
      </c>
      <c r="N16" s="16">
        <v>35</v>
      </c>
      <c r="O16" s="15">
        <v>710</v>
      </c>
      <c r="P16" s="15">
        <v>695</v>
      </c>
      <c r="Q16" s="14">
        <v>872</v>
      </c>
      <c r="R16" s="16">
        <v>1188</v>
      </c>
      <c r="S16" s="15">
        <v>1670</v>
      </c>
      <c r="T16" s="15">
        <v>1615</v>
      </c>
      <c r="U16" s="14">
        <v>2505</v>
      </c>
      <c r="V16" s="16">
        <v>2080</v>
      </c>
      <c r="W16" s="15">
        <v>2673</v>
      </c>
      <c r="X16" s="15">
        <v>2340</v>
      </c>
      <c r="Y16" s="14">
        <v>4640</v>
      </c>
      <c r="Z16" s="16">
        <v>2595</v>
      </c>
      <c r="AA16" s="14">
        <f t="shared" si="0"/>
        <v>13070</v>
      </c>
      <c r="AB16" s="16">
        <f t="shared" si="0"/>
        <v>10778</v>
      </c>
      <c r="AC16" s="17">
        <f t="shared" si="1"/>
        <v>23848</v>
      </c>
    </row>
    <row r="17" spans="2:29" s="8" customFormat="1" ht="15" customHeight="1" x14ac:dyDescent="0.2">
      <c r="B17" s="13" t="s">
        <v>25</v>
      </c>
      <c r="C17" s="14">
        <v>35632.860000000008</v>
      </c>
      <c r="D17" s="15">
        <v>22217.970000000008</v>
      </c>
      <c r="E17" s="14">
        <v>39557.609999999986</v>
      </c>
      <c r="F17" s="16">
        <v>14592.43</v>
      </c>
      <c r="G17" s="15">
        <v>172149.68</v>
      </c>
      <c r="H17" s="15">
        <v>65768.69</v>
      </c>
      <c r="I17" s="14">
        <v>58555.800000000025</v>
      </c>
      <c r="J17" s="16">
        <v>20662.189999999999</v>
      </c>
      <c r="K17" s="15">
        <v>36382.999999999985</v>
      </c>
      <c r="L17" s="15">
        <v>7605.7899999999991</v>
      </c>
      <c r="M17" s="14">
        <v>35445.079999999994</v>
      </c>
      <c r="N17" s="16">
        <v>10195.56</v>
      </c>
      <c r="O17" s="15">
        <v>35407.729999999989</v>
      </c>
      <c r="P17" s="15">
        <v>7684.340000000002</v>
      </c>
      <c r="Q17" s="14">
        <v>36787.800000000003</v>
      </c>
      <c r="R17" s="16">
        <v>9725.0699999999979</v>
      </c>
      <c r="S17" s="15">
        <v>47500.499999999993</v>
      </c>
      <c r="T17" s="15">
        <v>13234.259999999995</v>
      </c>
      <c r="U17" s="14">
        <v>46263.030000000006</v>
      </c>
      <c r="V17" s="16">
        <v>11633.53</v>
      </c>
      <c r="W17" s="15">
        <v>56458</v>
      </c>
      <c r="X17" s="15">
        <v>14055</v>
      </c>
      <c r="Y17" s="14">
        <v>58325</v>
      </c>
      <c r="Z17" s="16">
        <v>11690.22</v>
      </c>
      <c r="AA17" s="14">
        <f t="shared" si="0"/>
        <v>658466.09</v>
      </c>
      <c r="AB17" s="16">
        <f t="shared" si="0"/>
        <v>209065.05</v>
      </c>
      <c r="AC17" s="17">
        <f t="shared" si="1"/>
        <v>867531.1399999999</v>
      </c>
    </row>
    <row r="18" spans="2:29" s="8" customFormat="1" ht="15" customHeight="1" x14ac:dyDescent="0.2">
      <c r="B18" s="13" t="s">
        <v>26</v>
      </c>
      <c r="C18" s="14">
        <v>0</v>
      </c>
      <c r="D18" s="15">
        <v>0</v>
      </c>
      <c r="E18" s="14">
        <v>0</v>
      </c>
      <c r="F18" s="16">
        <v>0</v>
      </c>
      <c r="G18" s="15">
        <v>55</v>
      </c>
      <c r="H18" s="15">
        <v>55</v>
      </c>
      <c r="I18" s="14">
        <v>0</v>
      </c>
      <c r="J18" s="16">
        <v>0</v>
      </c>
      <c r="K18" s="15">
        <v>0</v>
      </c>
      <c r="L18" s="15">
        <v>0</v>
      </c>
      <c r="M18" s="14">
        <v>0</v>
      </c>
      <c r="N18" s="16">
        <v>0</v>
      </c>
      <c r="O18" s="15">
        <v>0</v>
      </c>
      <c r="P18" s="15">
        <v>0</v>
      </c>
      <c r="Q18" s="14">
        <v>0</v>
      </c>
      <c r="R18" s="16">
        <v>0</v>
      </c>
      <c r="S18" s="15">
        <v>0</v>
      </c>
      <c r="T18" s="15">
        <v>0</v>
      </c>
      <c r="U18" s="14">
        <v>0</v>
      </c>
      <c r="V18" s="16">
        <v>0</v>
      </c>
      <c r="W18" s="15">
        <v>130</v>
      </c>
      <c r="X18" s="15">
        <v>130</v>
      </c>
      <c r="Y18" s="14">
        <v>0</v>
      </c>
      <c r="Z18" s="16">
        <v>0</v>
      </c>
      <c r="AA18" s="14">
        <f t="shared" si="0"/>
        <v>185</v>
      </c>
      <c r="AB18" s="16">
        <f t="shared" si="0"/>
        <v>185</v>
      </c>
      <c r="AC18" s="17">
        <f t="shared" si="1"/>
        <v>370</v>
      </c>
    </row>
    <row r="19" spans="2:29" s="8" customFormat="1" ht="15" customHeight="1" x14ac:dyDescent="0.2">
      <c r="B19" s="13" t="s">
        <v>27</v>
      </c>
      <c r="C19" s="14">
        <v>3212.8</v>
      </c>
      <c r="D19" s="15">
        <v>1860</v>
      </c>
      <c r="E19" s="14">
        <v>3172.7</v>
      </c>
      <c r="F19" s="16">
        <v>2815</v>
      </c>
      <c r="G19" s="15">
        <v>15818.9</v>
      </c>
      <c r="H19" s="15">
        <v>3584.06</v>
      </c>
      <c r="I19" s="14">
        <v>4195.5</v>
      </c>
      <c r="J19" s="16">
        <v>1746</v>
      </c>
      <c r="K19" s="15">
        <v>6557.28</v>
      </c>
      <c r="L19" s="15">
        <v>3089</v>
      </c>
      <c r="M19" s="14">
        <v>5664.3</v>
      </c>
      <c r="N19" s="16">
        <v>942.14</v>
      </c>
      <c r="O19" s="15">
        <v>1163</v>
      </c>
      <c r="P19" s="15">
        <v>1023.15</v>
      </c>
      <c r="Q19" s="14">
        <v>1942.3</v>
      </c>
      <c r="R19" s="16">
        <v>1610.85</v>
      </c>
      <c r="S19" s="15">
        <v>3111.2</v>
      </c>
      <c r="T19" s="15">
        <v>1856.1799999999998</v>
      </c>
      <c r="U19" s="14">
        <v>4329</v>
      </c>
      <c r="V19" s="16">
        <v>1547</v>
      </c>
      <c r="W19" s="15">
        <v>4513.1000000000004</v>
      </c>
      <c r="X19" s="15">
        <v>1077.8</v>
      </c>
      <c r="Y19" s="14">
        <v>2619</v>
      </c>
      <c r="Z19" s="16">
        <v>931.88</v>
      </c>
      <c r="AA19" s="14">
        <f t="shared" si="0"/>
        <v>56299.08</v>
      </c>
      <c r="AB19" s="16">
        <f t="shared" si="0"/>
        <v>22083.059999999998</v>
      </c>
      <c r="AC19" s="17">
        <f t="shared" si="1"/>
        <v>78382.14</v>
      </c>
    </row>
    <row r="20" spans="2:29" s="8" customFormat="1" ht="15" customHeight="1" x14ac:dyDescent="0.2">
      <c r="B20" s="13" t="s">
        <v>28</v>
      </c>
      <c r="C20" s="14">
        <v>0</v>
      </c>
      <c r="D20" s="15">
        <v>0</v>
      </c>
      <c r="E20" s="14">
        <v>0</v>
      </c>
      <c r="F20" s="16">
        <v>0</v>
      </c>
      <c r="G20" s="15">
        <v>0</v>
      </c>
      <c r="H20" s="15">
        <v>1</v>
      </c>
      <c r="I20" s="14">
        <v>0</v>
      </c>
      <c r="J20" s="16">
        <v>0</v>
      </c>
      <c r="K20" s="15">
        <v>0</v>
      </c>
      <c r="L20" s="15">
        <v>0</v>
      </c>
      <c r="M20" s="14">
        <v>0</v>
      </c>
      <c r="N20" s="16">
        <v>0</v>
      </c>
      <c r="O20" s="15">
        <v>0</v>
      </c>
      <c r="P20" s="15">
        <v>0</v>
      </c>
      <c r="Q20" s="14">
        <v>0</v>
      </c>
      <c r="R20" s="16">
        <v>0</v>
      </c>
      <c r="S20" s="15">
        <v>0</v>
      </c>
      <c r="T20" s="15">
        <v>0</v>
      </c>
      <c r="U20" s="14">
        <v>0</v>
      </c>
      <c r="V20" s="16">
        <v>0</v>
      </c>
      <c r="W20" s="15">
        <v>0</v>
      </c>
      <c r="X20" s="15">
        <v>0</v>
      </c>
      <c r="Y20" s="14">
        <v>0</v>
      </c>
      <c r="Z20" s="16">
        <v>0</v>
      </c>
      <c r="AA20" s="14">
        <f t="shared" si="0"/>
        <v>0</v>
      </c>
      <c r="AB20" s="16">
        <f t="shared" si="0"/>
        <v>1</v>
      </c>
      <c r="AC20" s="17">
        <f t="shared" si="1"/>
        <v>1</v>
      </c>
    </row>
    <row r="21" spans="2:29" s="8" customFormat="1" ht="15" customHeight="1" x14ac:dyDescent="0.2">
      <c r="B21" s="13" t="s">
        <v>29</v>
      </c>
      <c r="C21" s="14">
        <v>517940.93999999983</v>
      </c>
      <c r="D21" s="15">
        <v>139360.60999999996</v>
      </c>
      <c r="E21" s="14">
        <v>487730.55999999994</v>
      </c>
      <c r="F21" s="16">
        <v>122035.40000000002</v>
      </c>
      <c r="G21" s="15">
        <v>565739.61</v>
      </c>
      <c r="H21" s="15">
        <v>150637.24999999997</v>
      </c>
      <c r="I21" s="14">
        <v>574527.03</v>
      </c>
      <c r="J21" s="16">
        <v>165957.6</v>
      </c>
      <c r="K21" s="15">
        <v>673684.82999999984</v>
      </c>
      <c r="L21" s="15">
        <v>144556.78999999998</v>
      </c>
      <c r="M21" s="14">
        <v>548032.43999999994</v>
      </c>
      <c r="N21" s="16">
        <v>135833.70000000001</v>
      </c>
      <c r="O21" s="15">
        <v>552640.19000000006</v>
      </c>
      <c r="P21" s="15">
        <v>144538.28000000003</v>
      </c>
      <c r="Q21" s="14">
        <v>549943.01000000013</v>
      </c>
      <c r="R21" s="16">
        <v>143842.19999999995</v>
      </c>
      <c r="S21" s="15">
        <v>572010.52</v>
      </c>
      <c r="T21" s="15">
        <v>143376.40000000002</v>
      </c>
      <c r="U21" s="14">
        <v>603089.22</v>
      </c>
      <c r="V21" s="16">
        <v>139161.00000000006</v>
      </c>
      <c r="W21" s="15">
        <v>602654.81000000006</v>
      </c>
      <c r="X21" s="15">
        <v>137242</v>
      </c>
      <c r="Y21" s="14">
        <v>670952</v>
      </c>
      <c r="Z21" s="16">
        <v>151230</v>
      </c>
      <c r="AA21" s="14">
        <f t="shared" si="0"/>
        <v>6918945.1599999983</v>
      </c>
      <c r="AB21" s="16">
        <f t="shared" si="0"/>
        <v>1717771.23</v>
      </c>
      <c r="AC21" s="17">
        <f t="shared" si="1"/>
        <v>8636716.3899999987</v>
      </c>
    </row>
    <row r="22" spans="2:29" s="8" customFormat="1" ht="15" customHeight="1" x14ac:dyDescent="0.2">
      <c r="B22" s="13" t="s">
        <v>58</v>
      </c>
      <c r="C22" s="14">
        <v>0</v>
      </c>
      <c r="D22" s="15">
        <v>0</v>
      </c>
      <c r="E22" s="14">
        <v>0</v>
      </c>
      <c r="F22" s="16">
        <v>0</v>
      </c>
      <c r="G22" s="15">
        <v>0</v>
      </c>
      <c r="H22" s="15">
        <v>0</v>
      </c>
      <c r="I22" s="14">
        <v>0</v>
      </c>
      <c r="J22" s="16">
        <v>0</v>
      </c>
      <c r="K22" s="15">
        <v>0</v>
      </c>
      <c r="L22" s="15">
        <v>0</v>
      </c>
      <c r="M22" s="14">
        <v>0</v>
      </c>
      <c r="N22" s="16">
        <v>0</v>
      </c>
      <c r="O22" s="15">
        <v>0</v>
      </c>
      <c r="P22" s="15">
        <v>0</v>
      </c>
      <c r="Q22" s="14">
        <v>0</v>
      </c>
      <c r="R22" s="16">
        <v>0</v>
      </c>
      <c r="S22" s="15">
        <v>0</v>
      </c>
      <c r="T22" s="15">
        <v>0</v>
      </c>
      <c r="U22" s="14">
        <v>0</v>
      </c>
      <c r="V22" s="16">
        <v>0</v>
      </c>
      <c r="W22" s="15">
        <v>0</v>
      </c>
      <c r="X22" s="15">
        <v>0</v>
      </c>
      <c r="Y22" s="14">
        <v>0</v>
      </c>
      <c r="Z22" s="16">
        <v>0</v>
      </c>
      <c r="AA22" s="14">
        <f>+C22+E22+G22+I22+K22+M22+O22+Q22+S22+U22+W22+Y22</f>
        <v>0</v>
      </c>
      <c r="AB22" s="16">
        <f>+D22+F22+H22+J22+L22+N22+P22+R22+T22+V22+X22+Z22</f>
        <v>0</v>
      </c>
      <c r="AC22" s="17">
        <f>SUM(AA22:AB22)</f>
        <v>0</v>
      </c>
    </row>
    <row r="23" spans="2:29" s="8" customFormat="1" ht="15" customHeight="1" x14ac:dyDescent="0.2">
      <c r="B23" s="13" t="s">
        <v>30</v>
      </c>
      <c r="C23" s="14">
        <v>223.10000000000002</v>
      </c>
      <c r="D23" s="15">
        <v>0</v>
      </c>
      <c r="E23" s="14">
        <v>131</v>
      </c>
      <c r="F23" s="16">
        <v>126.7</v>
      </c>
      <c r="G23" s="15">
        <v>6605.08</v>
      </c>
      <c r="H23" s="15">
        <v>538.06999999999994</v>
      </c>
      <c r="I23" s="14">
        <v>1722.2</v>
      </c>
      <c r="J23" s="16">
        <v>0</v>
      </c>
      <c r="K23" s="15">
        <v>4230</v>
      </c>
      <c r="L23" s="15">
        <v>611</v>
      </c>
      <c r="M23" s="14">
        <v>4350</v>
      </c>
      <c r="N23" s="16">
        <v>383</v>
      </c>
      <c r="O23" s="15">
        <v>4160</v>
      </c>
      <c r="P23" s="15">
        <v>1488</v>
      </c>
      <c r="Q23" s="14">
        <v>0</v>
      </c>
      <c r="R23" s="16">
        <v>2220</v>
      </c>
      <c r="S23" s="15">
        <v>3610</v>
      </c>
      <c r="T23" s="15">
        <v>1466</v>
      </c>
      <c r="U23" s="14">
        <v>703</v>
      </c>
      <c r="V23" s="16">
        <v>750</v>
      </c>
      <c r="W23" s="15">
        <v>2210</v>
      </c>
      <c r="X23" s="15">
        <v>4065</v>
      </c>
      <c r="Y23" s="14">
        <v>6100</v>
      </c>
      <c r="Z23" s="16">
        <v>117</v>
      </c>
      <c r="AA23" s="14">
        <f>+C23+E23+G23+I23+K23+M23+O23+Q23+S23+U23+W23+Y23</f>
        <v>34044.380000000005</v>
      </c>
      <c r="AB23" s="16">
        <f>+D23+F23+H23+J23+L23+N23+P23+R23+T23+V23+X23+Z23</f>
        <v>11764.77</v>
      </c>
      <c r="AC23" s="17">
        <f>SUM(AA23:AB23)</f>
        <v>45809.150000000009</v>
      </c>
    </row>
    <row r="24" spans="2:29" s="8" customFormat="1" ht="15" customHeight="1" x14ac:dyDescent="0.2">
      <c r="B24" s="13" t="s">
        <v>31</v>
      </c>
      <c r="C24" s="14">
        <v>0</v>
      </c>
      <c r="D24" s="15">
        <v>0</v>
      </c>
      <c r="E24" s="14">
        <v>0</v>
      </c>
      <c r="F24" s="16">
        <v>0</v>
      </c>
      <c r="G24" s="15">
        <v>0</v>
      </c>
      <c r="H24" s="15">
        <v>0</v>
      </c>
      <c r="I24" s="14">
        <v>0</v>
      </c>
      <c r="J24" s="16">
        <v>0</v>
      </c>
      <c r="K24" s="15">
        <v>0</v>
      </c>
      <c r="L24" s="15">
        <v>0</v>
      </c>
      <c r="M24" s="14">
        <v>0</v>
      </c>
      <c r="N24" s="16">
        <v>0</v>
      </c>
      <c r="O24" s="15">
        <v>0</v>
      </c>
      <c r="P24" s="15">
        <v>0</v>
      </c>
      <c r="Q24" s="14">
        <v>0</v>
      </c>
      <c r="R24" s="16">
        <v>0</v>
      </c>
      <c r="S24" s="15">
        <v>0</v>
      </c>
      <c r="T24" s="15">
        <v>0</v>
      </c>
      <c r="U24" s="14">
        <v>0</v>
      </c>
      <c r="V24" s="16">
        <v>0</v>
      </c>
      <c r="W24" s="15">
        <v>0</v>
      </c>
      <c r="X24" s="15">
        <v>0</v>
      </c>
      <c r="Y24" s="14">
        <v>0</v>
      </c>
      <c r="Z24" s="16">
        <v>0</v>
      </c>
      <c r="AA24" s="14">
        <f t="shared" si="0"/>
        <v>0</v>
      </c>
      <c r="AB24" s="16">
        <f t="shared" si="0"/>
        <v>0</v>
      </c>
      <c r="AC24" s="17">
        <f t="shared" si="1"/>
        <v>0</v>
      </c>
    </row>
    <row r="25" spans="2:29" s="8" customFormat="1" ht="15" customHeight="1" x14ac:dyDescent="0.2">
      <c r="B25" s="13" t="s">
        <v>32</v>
      </c>
      <c r="C25" s="14">
        <v>44413.89</v>
      </c>
      <c r="D25" s="15">
        <v>20090.68</v>
      </c>
      <c r="E25" s="14">
        <v>49452.87</v>
      </c>
      <c r="F25" s="16">
        <v>17785.180000000004</v>
      </c>
      <c r="G25" s="15">
        <v>58615.23000000001</v>
      </c>
      <c r="H25" s="15">
        <v>22609.71</v>
      </c>
      <c r="I25" s="14">
        <v>51553.479999999996</v>
      </c>
      <c r="J25" s="16">
        <v>21038.53</v>
      </c>
      <c r="K25" s="15">
        <v>52761.540000000008</v>
      </c>
      <c r="L25" s="15">
        <v>23878.960000000006</v>
      </c>
      <c r="M25" s="14">
        <v>50204.329999999994</v>
      </c>
      <c r="N25" s="16">
        <v>21490.300000000003</v>
      </c>
      <c r="O25" s="15">
        <v>48571.69</v>
      </c>
      <c r="P25" s="15">
        <v>22886.7</v>
      </c>
      <c r="Q25" s="14">
        <v>54148.290000000008</v>
      </c>
      <c r="R25" s="16">
        <v>25844.14</v>
      </c>
      <c r="S25" s="15">
        <v>55054.84</v>
      </c>
      <c r="T25" s="15">
        <v>20700.600000000006</v>
      </c>
      <c r="U25" s="14">
        <v>52576.11</v>
      </c>
      <c r="V25" s="16">
        <v>26359.800000000003</v>
      </c>
      <c r="W25" s="15">
        <v>60393</v>
      </c>
      <c r="X25" s="15">
        <v>23852</v>
      </c>
      <c r="Y25" s="14">
        <v>75873</v>
      </c>
      <c r="Z25" s="16">
        <v>23150</v>
      </c>
      <c r="AA25" s="14">
        <f t="shared" si="0"/>
        <v>653618.27</v>
      </c>
      <c r="AB25" s="16">
        <f t="shared" si="0"/>
        <v>269686.60000000003</v>
      </c>
      <c r="AC25" s="17">
        <f t="shared" si="1"/>
        <v>923304.87000000011</v>
      </c>
    </row>
    <row r="26" spans="2:29" s="8" customFormat="1" ht="15" customHeight="1" x14ac:dyDescent="0.2">
      <c r="B26" s="13" t="s">
        <v>33</v>
      </c>
      <c r="C26" s="14">
        <v>494391.25999999995</v>
      </c>
      <c r="D26" s="15">
        <v>1493456.69</v>
      </c>
      <c r="E26" s="14">
        <v>464709.57</v>
      </c>
      <c r="F26" s="16">
        <v>1406940.54</v>
      </c>
      <c r="G26" s="15">
        <v>929769.72</v>
      </c>
      <c r="H26" s="15">
        <v>2367236.23</v>
      </c>
      <c r="I26" s="14">
        <v>567920.33999999985</v>
      </c>
      <c r="J26" s="16">
        <v>1791837.6800000002</v>
      </c>
      <c r="K26" s="15">
        <v>536156.27</v>
      </c>
      <c r="L26" s="15">
        <v>1773486.8199999996</v>
      </c>
      <c r="M26" s="14">
        <v>458393.24000000005</v>
      </c>
      <c r="N26" s="16">
        <v>1607742.48</v>
      </c>
      <c r="O26" s="15">
        <v>462568.84</v>
      </c>
      <c r="P26" s="15">
        <v>1747034.86</v>
      </c>
      <c r="Q26" s="14">
        <v>527045.23</v>
      </c>
      <c r="R26" s="16">
        <v>1790922.8300000003</v>
      </c>
      <c r="S26" s="15">
        <v>505198.77999999991</v>
      </c>
      <c r="T26" s="15">
        <v>1888763.7399999995</v>
      </c>
      <c r="U26" s="14">
        <v>651107.31000000006</v>
      </c>
      <c r="V26" s="16">
        <v>1819841.8400000003</v>
      </c>
      <c r="W26" s="15">
        <v>570518.46</v>
      </c>
      <c r="X26" s="15">
        <v>1942448.3500000003</v>
      </c>
      <c r="Y26" s="14">
        <v>593839.91</v>
      </c>
      <c r="Z26" s="16">
        <v>2056445.8800000001</v>
      </c>
      <c r="AA26" s="14">
        <f t="shared" si="0"/>
        <v>6761618.9300000006</v>
      </c>
      <c r="AB26" s="16">
        <f t="shared" si="0"/>
        <v>21686157.940000001</v>
      </c>
      <c r="AC26" s="17">
        <f t="shared" si="1"/>
        <v>28447776.870000001</v>
      </c>
    </row>
    <row r="27" spans="2:29" s="8" customFormat="1" ht="15" customHeight="1" x14ac:dyDescent="0.2">
      <c r="B27" s="13" t="s">
        <v>34</v>
      </c>
      <c r="C27" s="14">
        <v>0</v>
      </c>
      <c r="D27" s="15">
        <v>0</v>
      </c>
      <c r="E27" s="14">
        <v>443</v>
      </c>
      <c r="F27" s="16">
        <v>370</v>
      </c>
      <c r="G27" s="15">
        <v>562</v>
      </c>
      <c r="H27" s="15">
        <v>454</v>
      </c>
      <c r="I27" s="14">
        <v>546</v>
      </c>
      <c r="J27" s="16">
        <v>503</v>
      </c>
      <c r="K27" s="15">
        <v>86</v>
      </c>
      <c r="L27" s="15">
        <v>26</v>
      </c>
      <c r="M27" s="14">
        <v>0</v>
      </c>
      <c r="N27" s="16">
        <v>0</v>
      </c>
      <c r="O27" s="15">
        <v>0</v>
      </c>
      <c r="P27" s="15">
        <v>0</v>
      </c>
      <c r="Q27" s="14">
        <v>5</v>
      </c>
      <c r="R27" s="16">
        <v>5</v>
      </c>
      <c r="S27" s="15">
        <v>0</v>
      </c>
      <c r="T27" s="15">
        <v>0</v>
      </c>
      <c r="U27" s="14">
        <v>0</v>
      </c>
      <c r="V27" s="16">
        <v>0</v>
      </c>
      <c r="W27" s="15">
        <v>0</v>
      </c>
      <c r="X27" s="15">
        <v>0</v>
      </c>
      <c r="Y27" s="14">
        <v>0</v>
      </c>
      <c r="Z27" s="16">
        <v>0</v>
      </c>
      <c r="AA27" s="14">
        <f t="shared" si="0"/>
        <v>1642</v>
      </c>
      <c r="AB27" s="16">
        <f t="shared" si="0"/>
        <v>1358</v>
      </c>
      <c r="AC27" s="17">
        <f t="shared" si="1"/>
        <v>3000</v>
      </c>
    </row>
    <row r="28" spans="2:29" s="8" customFormat="1" ht="15" customHeight="1" x14ac:dyDescent="0.2">
      <c r="B28" s="13" t="s">
        <v>56</v>
      </c>
      <c r="C28" s="14">
        <v>0</v>
      </c>
      <c r="D28" s="15">
        <v>0</v>
      </c>
      <c r="E28" s="14">
        <v>0</v>
      </c>
      <c r="F28" s="16">
        <v>0</v>
      </c>
      <c r="G28" s="15">
        <v>0</v>
      </c>
      <c r="H28" s="15">
        <v>0</v>
      </c>
      <c r="I28" s="14">
        <v>0</v>
      </c>
      <c r="J28" s="16">
        <v>0</v>
      </c>
      <c r="K28" s="15">
        <v>0</v>
      </c>
      <c r="L28" s="15">
        <v>0</v>
      </c>
      <c r="M28" s="14">
        <v>0</v>
      </c>
      <c r="N28" s="16">
        <v>0</v>
      </c>
      <c r="O28" s="15">
        <v>0</v>
      </c>
      <c r="P28" s="15">
        <v>0</v>
      </c>
      <c r="Q28" s="14">
        <v>0</v>
      </c>
      <c r="R28" s="16">
        <v>0</v>
      </c>
      <c r="S28" s="15">
        <v>0</v>
      </c>
      <c r="T28" s="15">
        <v>0</v>
      </c>
      <c r="U28" s="14">
        <v>0</v>
      </c>
      <c r="V28" s="16">
        <v>0</v>
      </c>
      <c r="W28" s="15">
        <v>0</v>
      </c>
      <c r="X28" s="15">
        <v>0</v>
      </c>
      <c r="Y28" s="14">
        <v>0</v>
      </c>
      <c r="Z28" s="16">
        <v>0</v>
      </c>
      <c r="AA28" s="14">
        <f t="shared" si="0"/>
        <v>0</v>
      </c>
      <c r="AB28" s="16">
        <f t="shared" si="0"/>
        <v>0</v>
      </c>
      <c r="AC28" s="17">
        <f t="shared" si="1"/>
        <v>0</v>
      </c>
    </row>
    <row r="29" spans="2:29" s="8" customFormat="1" ht="15" customHeight="1" x14ac:dyDescent="0.2">
      <c r="B29" s="13" t="s">
        <v>35</v>
      </c>
      <c r="C29" s="14">
        <v>0</v>
      </c>
      <c r="D29" s="15">
        <v>0</v>
      </c>
      <c r="E29" s="14">
        <v>300</v>
      </c>
      <c r="F29" s="16">
        <v>0</v>
      </c>
      <c r="G29" s="15">
        <v>880</v>
      </c>
      <c r="H29" s="15">
        <v>0</v>
      </c>
      <c r="I29" s="14">
        <v>30</v>
      </c>
      <c r="J29" s="16">
        <v>0</v>
      </c>
      <c r="K29" s="15">
        <v>835</v>
      </c>
      <c r="L29" s="15">
        <v>865</v>
      </c>
      <c r="M29" s="14">
        <v>500</v>
      </c>
      <c r="N29" s="16">
        <v>0</v>
      </c>
      <c r="O29" s="15">
        <v>0</v>
      </c>
      <c r="P29" s="15">
        <v>0</v>
      </c>
      <c r="Q29" s="14">
        <v>350</v>
      </c>
      <c r="R29" s="16">
        <v>500</v>
      </c>
      <c r="S29" s="15">
        <v>0</v>
      </c>
      <c r="T29" s="15">
        <v>0</v>
      </c>
      <c r="U29" s="14">
        <v>35</v>
      </c>
      <c r="V29" s="16">
        <v>0</v>
      </c>
      <c r="W29" s="15">
        <v>240</v>
      </c>
      <c r="X29" s="15">
        <v>65</v>
      </c>
      <c r="Y29" s="14">
        <v>85</v>
      </c>
      <c r="Z29" s="16">
        <v>500</v>
      </c>
      <c r="AA29" s="14">
        <f t="shared" si="0"/>
        <v>3255</v>
      </c>
      <c r="AB29" s="16">
        <f t="shared" si="0"/>
        <v>1930</v>
      </c>
      <c r="AC29" s="17">
        <f t="shared" si="1"/>
        <v>5185</v>
      </c>
    </row>
    <row r="30" spans="2:29" s="8" customFormat="1" ht="15" customHeight="1" x14ac:dyDescent="0.2">
      <c r="B30" s="13" t="s">
        <v>36</v>
      </c>
      <c r="C30" s="15">
        <v>77729.019999999975</v>
      </c>
      <c r="D30" s="15">
        <v>36292.159999999989</v>
      </c>
      <c r="E30" s="14">
        <v>80698.47000000003</v>
      </c>
      <c r="F30" s="16">
        <v>31118.339999999997</v>
      </c>
      <c r="G30" s="15">
        <v>280675.91999999993</v>
      </c>
      <c r="H30" s="15">
        <v>180145.77</v>
      </c>
      <c r="I30" s="14">
        <v>141878.66999999998</v>
      </c>
      <c r="J30" s="16">
        <v>38990.720000000001</v>
      </c>
      <c r="K30" s="15">
        <v>85841.409999999989</v>
      </c>
      <c r="L30" s="15">
        <v>30517.350000000002</v>
      </c>
      <c r="M30" s="14">
        <v>76363.629999999976</v>
      </c>
      <c r="N30" s="16">
        <v>31211.06</v>
      </c>
      <c r="O30" s="15">
        <v>72587.689999999973</v>
      </c>
      <c r="P30" s="15">
        <v>24550.68</v>
      </c>
      <c r="Q30" s="14">
        <v>80299.140000000029</v>
      </c>
      <c r="R30" s="16">
        <v>33204.240000000005</v>
      </c>
      <c r="S30" s="15">
        <v>84847.609999999971</v>
      </c>
      <c r="T30" s="15">
        <v>37109.930000000008</v>
      </c>
      <c r="U30" s="14">
        <v>87035.34</v>
      </c>
      <c r="V30" s="16">
        <v>117732.86000000002</v>
      </c>
      <c r="W30" s="15">
        <v>98800</v>
      </c>
      <c r="X30" s="15">
        <v>51376</v>
      </c>
      <c r="Y30" s="14">
        <v>129603</v>
      </c>
      <c r="Z30" s="16">
        <v>47455</v>
      </c>
      <c r="AA30" s="14">
        <f t="shared" si="0"/>
        <v>1296359.8999999999</v>
      </c>
      <c r="AB30" s="16">
        <f t="shared" si="0"/>
        <v>659704.11</v>
      </c>
      <c r="AC30" s="17">
        <f t="shared" si="1"/>
        <v>1956064.0099999998</v>
      </c>
    </row>
    <row r="31" spans="2:29" s="8" customFormat="1" ht="15" customHeight="1" x14ac:dyDescent="0.2">
      <c r="B31" s="13" t="s">
        <v>37</v>
      </c>
      <c r="C31" s="15">
        <v>139416.34999999998</v>
      </c>
      <c r="D31" s="15">
        <v>71648.600000000006</v>
      </c>
      <c r="E31" s="14">
        <v>113812.85999999999</v>
      </c>
      <c r="F31" s="16">
        <v>76647.100000000006</v>
      </c>
      <c r="G31" s="15">
        <v>165661.66999999998</v>
      </c>
      <c r="H31" s="15">
        <v>88834.78</v>
      </c>
      <c r="I31" s="14">
        <v>114053.90000000002</v>
      </c>
      <c r="J31" s="16">
        <v>65868.89</v>
      </c>
      <c r="K31" s="15">
        <v>107164.73999999999</v>
      </c>
      <c r="L31" s="15">
        <v>58449.2</v>
      </c>
      <c r="M31" s="14">
        <v>104167.41999999998</v>
      </c>
      <c r="N31" s="16">
        <v>65944.7</v>
      </c>
      <c r="O31" s="15">
        <v>106868.81000000001</v>
      </c>
      <c r="P31" s="15">
        <v>92801.9</v>
      </c>
      <c r="Q31" s="14">
        <v>105179.62</v>
      </c>
      <c r="R31" s="16">
        <v>108134</v>
      </c>
      <c r="S31" s="15">
        <v>89340.049999999988</v>
      </c>
      <c r="T31" s="15">
        <v>57222.049999999996</v>
      </c>
      <c r="U31" s="14">
        <v>98734.580000000016</v>
      </c>
      <c r="V31" s="16">
        <v>60325.66</v>
      </c>
      <c r="W31" s="15">
        <v>103956.36</v>
      </c>
      <c r="X31" s="15">
        <v>63444</v>
      </c>
      <c r="Y31" s="14">
        <v>115096.51</v>
      </c>
      <c r="Z31" s="16">
        <v>58259</v>
      </c>
      <c r="AA31" s="14">
        <f t="shared" si="0"/>
        <v>1363452.87</v>
      </c>
      <c r="AB31" s="16">
        <f t="shared" si="0"/>
        <v>867579.88000000012</v>
      </c>
      <c r="AC31" s="17">
        <f t="shared" si="1"/>
        <v>2231032.75</v>
      </c>
    </row>
    <row r="32" spans="2:29" s="8" customFormat="1" ht="15" customHeight="1" x14ac:dyDescent="0.2">
      <c r="B32" s="13" t="s">
        <v>38</v>
      </c>
      <c r="C32" s="15">
        <v>48720.73</v>
      </c>
      <c r="D32" s="15">
        <v>7020.4</v>
      </c>
      <c r="E32" s="14">
        <v>50065.33</v>
      </c>
      <c r="F32" s="16">
        <v>8406.1999999999989</v>
      </c>
      <c r="G32" s="15">
        <v>63586.299999999996</v>
      </c>
      <c r="H32" s="15">
        <v>11212.499999999998</v>
      </c>
      <c r="I32" s="14">
        <v>57796.84</v>
      </c>
      <c r="J32" s="16">
        <v>5845.5</v>
      </c>
      <c r="K32" s="15">
        <v>60719.360000000001</v>
      </c>
      <c r="L32" s="15">
        <v>18538.900000000001</v>
      </c>
      <c r="M32" s="14">
        <v>63555.47</v>
      </c>
      <c r="N32" s="16">
        <v>6919.95</v>
      </c>
      <c r="O32" s="15">
        <v>54689.53</v>
      </c>
      <c r="P32" s="15">
        <v>7286.88</v>
      </c>
      <c r="Q32" s="14">
        <v>53529.48</v>
      </c>
      <c r="R32" s="16">
        <v>7830.5</v>
      </c>
      <c r="S32" s="15">
        <v>57021.49</v>
      </c>
      <c r="T32" s="15">
        <v>7581</v>
      </c>
      <c r="U32" s="14">
        <v>59645.7</v>
      </c>
      <c r="V32" s="16">
        <v>6627.95</v>
      </c>
      <c r="W32" s="15">
        <v>57008</v>
      </c>
      <c r="X32" s="15">
        <v>7187</v>
      </c>
      <c r="Y32" s="14">
        <v>68257</v>
      </c>
      <c r="Z32" s="16">
        <v>18220</v>
      </c>
      <c r="AA32" s="14">
        <f t="shared" si="0"/>
        <v>694595.23</v>
      </c>
      <c r="AB32" s="16">
        <f t="shared" si="0"/>
        <v>112676.77999999998</v>
      </c>
      <c r="AC32" s="17">
        <f t="shared" si="1"/>
        <v>807272.01</v>
      </c>
    </row>
    <row r="33" spans="2:29" s="8" customFormat="1" ht="15" customHeight="1" x14ac:dyDescent="0.2">
      <c r="B33" s="13" t="s">
        <v>39</v>
      </c>
      <c r="C33" s="15">
        <v>0</v>
      </c>
      <c r="D33" s="15">
        <v>0</v>
      </c>
      <c r="E33" s="14">
        <v>0</v>
      </c>
      <c r="F33" s="16">
        <v>0</v>
      </c>
      <c r="G33" s="15">
        <v>0</v>
      </c>
      <c r="H33" s="15">
        <v>0</v>
      </c>
      <c r="I33" s="14">
        <v>0</v>
      </c>
      <c r="J33" s="16">
        <v>0</v>
      </c>
      <c r="K33" s="15">
        <v>0</v>
      </c>
      <c r="L33" s="15">
        <v>0</v>
      </c>
      <c r="M33" s="14">
        <v>0</v>
      </c>
      <c r="N33" s="16">
        <v>0</v>
      </c>
      <c r="O33" s="15">
        <v>0</v>
      </c>
      <c r="P33" s="15">
        <v>0</v>
      </c>
      <c r="Q33" s="14">
        <v>0</v>
      </c>
      <c r="R33" s="16">
        <v>0</v>
      </c>
      <c r="S33" s="15">
        <v>0</v>
      </c>
      <c r="T33" s="15">
        <v>0</v>
      </c>
      <c r="U33" s="14">
        <v>0</v>
      </c>
      <c r="V33" s="16">
        <v>0</v>
      </c>
      <c r="W33" s="15">
        <v>0</v>
      </c>
      <c r="X33" s="15">
        <v>0</v>
      </c>
      <c r="Y33" s="14">
        <v>170</v>
      </c>
      <c r="Z33" s="16">
        <v>170</v>
      </c>
      <c r="AA33" s="14">
        <f t="shared" si="0"/>
        <v>170</v>
      </c>
      <c r="AB33" s="16">
        <f t="shared" si="0"/>
        <v>170</v>
      </c>
      <c r="AC33" s="17">
        <f t="shared" si="1"/>
        <v>340</v>
      </c>
    </row>
    <row r="34" spans="2:29" s="8" customFormat="1" ht="15" customHeight="1" x14ac:dyDescent="0.2">
      <c r="B34" s="13" t="s">
        <v>40</v>
      </c>
      <c r="C34" s="15">
        <v>0</v>
      </c>
      <c r="D34" s="15">
        <v>0</v>
      </c>
      <c r="E34" s="14">
        <v>0</v>
      </c>
      <c r="F34" s="16">
        <v>0</v>
      </c>
      <c r="G34" s="15">
        <v>0</v>
      </c>
      <c r="H34" s="15">
        <v>0</v>
      </c>
      <c r="I34" s="14">
        <v>0</v>
      </c>
      <c r="J34" s="16">
        <v>0</v>
      </c>
      <c r="K34" s="15">
        <v>0</v>
      </c>
      <c r="L34" s="15">
        <v>0</v>
      </c>
      <c r="M34" s="14">
        <v>0</v>
      </c>
      <c r="N34" s="16">
        <v>0</v>
      </c>
      <c r="O34" s="15">
        <v>0</v>
      </c>
      <c r="P34" s="15">
        <v>0</v>
      </c>
      <c r="Q34" s="14">
        <v>0</v>
      </c>
      <c r="R34" s="16">
        <v>0</v>
      </c>
      <c r="S34" s="15">
        <v>0</v>
      </c>
      <c r="T34" s="15">
        <v>0</v>
      </c>
      <c r="U34" s="14">
        <v>0</v>
      </c>
      <c r="V34" s="16">
        <v>0</v>
      </c>
      <c r="W34" s="15">
        <v>0</v>
      </c>
      <c r="X34" s="15">
        <v>0</v>
      </c>
      <c r="Y34" s="14">
        <v>0</v>
      </c>
      <c r="Z34" s="16">
        <v>0</v>
      </c>
      <c r="AA34" s="14">
        <f t="shared" si="0"/>
        <v>0</v>
      </c>
      <c r="AB34" s="16">
        <f t="shared" si="0"/>
        <v>0</v>
      </c>
      <c r="AC34" s="17">
        <f t="shared" si="1"/>
        <v>0</v>
      </c>
    </row>
    <row r="35" spans="2:29" s="8" customFormat="1" ht="15" customHeight="1" x14ac:dyDescent="0.2">
      <c r="B35" s="13" t="s">
        <v>41</v>
      </c>
      <c r="C35" s="15">
        <v>0</v>
      </c>
      <c r="D35" s="15">
        <v>0</v>
      </c>
      <c r="E35" s="14">
        <v>0</v>
      </c>
      <c r="F35" s="16">
        <v>0</v>
      </c>
      <c r="G35" s="15">
        <v>0</v>
      </c>
      <c r="H35" s="15">
        <v>0</v>
      </c>
      <c r="I35" s="14">
        <v>0</v>
      </c>
      <c r="J35" s="16">
        <v>0</v>
      </c>
      <c r="K35" s="15">
        <v>0</v>
      </c>
      <c r="L35" s="15">
        <v>0</v>
      </c>
      <c r="M35" s="14">
        <v>0</v>
      </c>
      <c r="N35" s="16">
        <v>0</v>
      </c>
      <c r="O35" s="15">
        <v>0</v>
      </c>
      <c r="P35" s="15">
        <v>0</v>
      </c>
      <c r="Q35" s="14">
        <v>0</v>
      </c>
      <c r="R35" s="16">
        <v>0</v>
      </c>
      <c r="S35" s="15">
        <v>0</v>
      </c>
      <c r="T35" s="15">
        <v>0</v>
      </c>
      <c r="U35" s="14">
        <v>0</v>
      </c>
      <c r="V35" s="16">
        <v>0</v>
      </c>
      <c r="W35" s="15">
        <v>0</v>
      </c>
      <c r="X35" s="15">
        <v>0</v>
      </c>
      <c r="Y35" s="14">
        <v>0</v>
      </c>
      <c r="Z35" s="16">
        <v>0</v>
      </c>
      <c r="AA35" s="14">
        <f t="shared" si="0"/>
        <v>0</v>
      </c>
      <c r="AB35" s="16">
        <f t="shared" si="0"/>
        <v>0</v>
      </c>
      <c r="AC35" s="17">
        <f t="shared" si="1"/>
        <v>0</v>
      </c>
    </row>
    <row r="36" spans="2:29" s="8" customFormat="1" ht="15" customHeight="1" x14ac:dyDescent="0.2">
      <c r="B36" s="13" t="s">
        <v>42</v>
      </c>
      <c r="C36" s="15">
        <v>44309.659999999996</v>
      </c>
      <c r="D36" s="15">
        <v>11373</v>
      </c>
      <c r="E36" s="14">
        <v>44823.969999999987</v>
      </c>
      <c r="F36" s="16">
        <v>9635.5</v>
      </c>
      <c r="G36" s="15">
        <v>47409.390000000014</v>
      </c>
      <c r="H36" s="15">
        <v>13192.800000000001</v>
      </c>
      <c r="I36" s="14">
        <v>41988.49</v>
      </c>
      <c r="J36" s="16">
        <v>12121.750000000002</v>
      </c>
      <c r="K36" s="15">
        <v>47979.930000000015</v>
      </c>
      <c r="L36" s="15">
        <v>12543.050000000003</v>
      </c>
      <c r="M36" s="14">
        <v>43042.930000000008</v>
      </c>
      <c r="N36" s="16">
        <v>9969.6000000000022</v>
      </c>
      <c r="O36" s="15">
        <v>54993.110000000008</v>
      </c>
      <c r="P36" s="15">
        <v>14670.170000000002</v>
      </c>
      <c r="Q36" s="14">
        <v>52698.059999999976</v>
      </c>
      <c r="R36" s="16">
        <v>13820.970000000003</v>
      </c>
      <c r="S36" s="15">
        <v>50339.470000000008</v>
      </c>
      <c r="T36" s="15">
        <v>13554.69</v>
      </c>
      <c r="U36" s="14">
        <v>50933.469999999987</v>
      </c>
      <c r="V36" s="16">
        <v>12902.759999999998</v>
      </c>
      <c r="W36" s="15">
        <v>51961</v>
      </c>
      <c r="X36" s="15">
        <v>11234</v>
      </c>
      <c r="Y36" s="14">
        <v>66173</v>
      </c>
      <c r="Z36" s="16">
        <v>19850</v>
      </c>
      <c r="AA36" s="14">
        <f t="shared" si="0"/>
        <v>596652.48</v>
      </c>
      <c r="AB36" s="16">
        <f t="shared" si="0"/>
        <v>154868.29</v>
      </c>
      <c r="AC36" s="17">
        <f t="shared" si="1"/>
        <v>751520.77</v>
      </c>
    </row>
    <row r="37" spans="2:29" s="8" customFormat="1" ht="15" customHeight="1" x14ac:dyDescent="0.2">
      <c r="B37" s="13" t="s">
        <v>43</v>
      </c>
      <c r="C37" s="15">
        <v>81.599999999999994</v>
      </c>
      <c r="D37" s="15">
        <v>16</v>
      </c>
      <c r="E37" s="14">
        <v>165</v>
      </c>
      <c r="F37" s="16">
        <v>30</v>
      </c>
      <c r="G37" s="15">
        <v>291.39999999999998</v>
      </c>
      <c r="H37" s="15">
        <v>279</v>
      </c>
      <c r="I37" s="14">
        <v>87.7</v>
      </c>
      <c r="J37" s="16">
        <v>979</v>
      </c>
      <c r="K37" s="15">
        <v>296</v>
      </c>
      <c r="L37" s="15">
        <v>0</v>
      </c>
      <c r="M37" s="14">
        <v>85</v>
      </c>
      <c r="N37" s="16">
        <v>0</v>
      </c>
      <c r="O37" s="15">
        <v>21</v>
      </c>
      <c r="P37" s="15">
        <v>25</v>
      </c>
      <c r="Q37" s="14">
        <v>13</v>
      </c>
      <c r="R37" s="16">
        <v>0</v>
      </c>
      <c r="S37" s="15">
        <v>34.400000000000006</v>
      </c>
      <c r="T37" s="15">
        <v>0</v>
      </c>
      <c r="U37" s="14">
        <v>1.2</v>
      </c>
      <c r="V37" s="16">
        <v>0</v>
      </c>
      <c r="W37" s="15">
        <v>0</v>
      </c>
      <c r="X37" s="15">
        <v>2</v>
      </c>
      <c r="Y37" s="14">
        <v>194</v>
      </c>
      <c r="Z37" s="16">
        <v>2</v>
      </c>
      <c r="AA37" s="14">
        <f t="shared" si="0"/>
        <v>1270.3000000000002</v>
      </c>
      <c r="AB37" s="16">
        <f t="shared" si="0"/>
        <v>1333</v>
      </c>
      <c r="AC37" s="17">
        <f t="shared" si="1"/>
        <v>2603.3000000000002</v>
      </c>
    </row>
    <row r="38" spans="2:29" s="8" customFormat="1" ht="15" customHeight="1" x14ac:dyDescent="0.2">
      <c r="B38" s="13" t="s">
        <v>44</v>
      </c>
      <c r="C38" s="15">
        <v>129330.76000000001</v>
      </c>
      <c r="D38" s="15">
        <v>43804.1</v>
      </c>
      <c r="E38" s="14">
        <v>136360.03999999998</v>
      </c>
      <c r="F38" s="16">
        <v>38780.6</v>
      </c>
      <c r="G38" s="15">
        <v>199215.22</v>
      </c>
      <c r="H38" s="15">
        <v>93743.57</v>
      </c>
      <c r="I38" s="14">
        <v>145769.72999999998</v>
      </c>
      <c r="J38" s="16">
        <v>50625.31</v>
      </c>
      <c r="K38" s="15">
        <v>153239.5</v>
      </c>
      <c r="L38" s="15">
        <v>53517.38</v>
      </c>
      <c r="M38" s="14">
        <v>120454.27000000002</v>
      </c>
      <c r="N38" s="16">
        <v>52854.75</v>
      </c>
      <c r="O38" s="15">
        <v>115797.17000000001</v>
      </c>
      <c r="P38" s="15">
        <v>38529.480000000003</v>
      </c>
      <c r="Q38" s="14">
        <v>120426.40999999997</v>
      </c>
      <c r="R38" s="16">
        <v>41126.259999999995</v>
      </c>
      <c r="S38" s="15">
        <v>108947.99000000002</v>
      </c>
      <c r="T38" s="15">
        <v>45067.149999999994</v>
      </c>
      <c r="U38" s="14">
        <v>112014.32</v>
      </c>
      <c r="V38" s="16">
        <v>44336.04</v>
      </c>
      <c r="W38" s="15">
        <v>151895</v>
      </c>
      <c r="X38" s="15">
        <v>40717</v>
      </c>
      <c r="Y38" s="14">
        <v>167479</v>
      </c>
      <c r="Z38" s="16">
        <v>50530</v>
      </c>
      <c r="AA38" s="14">
        <f t="shared" si="0"/>
        <v>1660929.4100000001</v>
      </c>
      <c r="AB38" s="16">
        <f t="shared" si="0"/>
        <v>593631.6399999999</v>
      </c>
      <c r="AC38" s="17">
        <f t="shared" si="1"/>
        <v>2254561.0499999998</v>
      </c>
    </row>
    <row r="39" spans="2:29" s="8" customFormat="1" ht="15" customHeight="1" x14ac:dyDescent="0.2">
      <c r="B39" s="13" t="s">
        <v>45</v>
      </c>
      <c r="C39" s="15">
        <v>17.899999999999999</v>
      </c>
      <c r="D39" s="15">
        <v>0</v>
      </c>
      <c r="E39" s="14">
        <v>35.299999999999997</v>
      </c>
      <c r="F39" s="16">
        <v>0</v>
      </c>
      <c r="G39" s="15">
        <v>25.3</v>
      </c>
      <c r="H39" s="15">
        <v>0</v>
      </c>
      <c r="I39" s="14">
        <v>38.200000000000003</v>
      </c>
      <c r="J39" s="16">
        <v>0</v>
      </c>
      <c r="K39" s="15">
        <v>0</v>
      </c>
      <c r="L39" s="15">
        <v>0</v>
      </c>
      <c r="M39" s="14">
        <v>53.800000000000004</v>
      </c>
      <c r="N39" s="16">
        <v>0</v>
      </c>
      <c r="O39" s="15">
        <v>0</v>
      </c>
      <c r="P39" s="15">
        <v>0</v>
      </c>
      <c r="Q39" s="14">
        <v>0</v>
      </c>
      <c r="R39" s="16">
        <v>0</v>
      </c>
      <c r="S39" s="15">
        <v>34.1</v>
      </c>
      <c r="T39" s="15">
        <v>0</v>
      </c>
      <c r="U39" s="14">
        <v>0</v>
      </c>
      <c r="V39" s="16">
        <v>0</v>
      </c>
      <c r="W39" s="15">
        <v>15</v>
      </c>
      <c r="X39" s="15">
        <v>10</v>
      </c>
      <c r="Y39" s="14">
        <v>25</v>
      </c>
      <c r="Z39" s="16">
        <v>20</v>
      </c>
      <c r="AA39" s="14">
        <f t="shared" si="0"/>
        <v>244.6</v>
      </c>
      <c r="AB39" s="16">
        <f t="shared" si="0"/>
        <v>30</v>
      </c>
      <c r="AC39" s="17">
        <f t="shared" si="1"/>
        <v>274.60000000000002</v>
      </c>
    </row>
    <row r="40" spans="2:29" s="8" customFormat="1" ht="15" customHeight="1" x14ac:dyDescent="0.2">
      <c r="B40" s="13" t="s">
        <v>46</v>
      </c>
      <c r="C40" s="15">
        <v>0</v>
      </c>
      <c r="D40" s="15">
        <v>0</v>
      </c>
      <c r="E40" s="14">
        <v>0</v>
      </c>
      <c r="F40" s="16">
        <v>0</v>
      </c>
      <c r="G40" s="15">
        <v>0</v>
      </c>
      <c r="H40" s="15">
        <v>0</v>
      </c>
      <c r="I40" s="14">
        <v>0</v>
      </c>
      <c r="J40" s="16">
        <v>0</v>
      </c>
      <c r="K40" s="15">
        <v>0</v>
      </c>
      <c r="L40" s="15">
        <v>0</v>
      </c>
      <c r="M40" s="14">
        <v>0</v>
      </c>
      <c r="N40" s="16">
        <v>0</v>
      </c>
      <c r="O40" s="15">
        <v>0</v>
      </c>
      <c r="P40" s="15">
        <v>0</v>
      </c>
      <c r="Q40" s="14">
        <v>0</v>
      </c>
      <c r="R40" s="16">
        <v>0</v>
      </c>
      <c r="S40" s="15">
        <v>0</v>
      </c>
      <c r="T40" s="15">
        <v>0</v>
      </c>
      <c r="U40" s="14">
        <v>0</v>
      </c>
      <c r="V40" s="16">
        <v>0</v>
      </c>
      <c r="W40" s="15">
        <v>0</v>
      </c>
      <c r="X40" s="15">
        <v>0</v>
      </c>
      <c r="Y40" s="14">
        <v>0</v>
      </c>
      <c r="Z40" s="16">
        <v>0</v>
      </c>
      <c r="AA40" s="14">
        <f t="shared" si="0"/>
        <v>0</v>
      </c>
      <c r="AB40" s="16">
        <f t="shared" si="0"/>
        <v>0</v>
      </c>
      <c r="AC40" s="17">
        <f t="shared" si="1"/>
        <v>0</v>
      </c>
    </row>
    <row r="41" spans="2:29" s="8" customFormat="1" ht="15" customHeight="1" x14ac:dyDescent="0.2">
      <c r="B41" s="13" t="s">
        <v>47</v>
      </c>
      <c r="C41" s="15">
        <v>18779.230000000003</v>
      </c>
      <c r="D41" s="15">
        <v>21422.409999999996</v>
      </c>
      <c r="E41" s="14">
        <v>19100.599999999999</v>
      </c>
      <c r="F41" s="16">
        <v>23521.209999999995</v>
      </c>
      <c r="G41" s="15">
        <v>167743.11000000002</v>
      </c>
      <c r="H41" s="15">
        <v>52777.65</v>
      </c>
      <c r="I41" s="14">
        <v>35729.500000000007</v>
      </c>
      <c r="J41" s="16">
        <v>25794.16</v>
      </c>
      <c r="K41" s="15">
        <v>22639.32</v>
      </c>
      <c r="L41" s="15">
        <v>23366.79</v>
      </c>
      <c r="M41" s="14">
        <v>32608.700000000004</v>
      </c>
      <c r="N41" s="16">
        <v>33017.880000000005</v>
      </c>
      <c r="O41" s="15">
        <v>22445.680000000008</v>
      </c>
      <c r="P41" s="15">
        <v>17991.120000000006</v>
      </c>
      <c r="Q41" s="14">
        <v>19220.150000000005</v>
      </c>
      <c r="R41" s="16">
        <v>27658.309999999998</v>
      </c>
      <c r="S41" s="15">
        <v>19184.879999999997</v>
      </c>
      <c r="T41" s="15">
        <v>24962.21</v>
      </c>
      <c r="U41" s="14">
        <v>17125.62</v>
      </c>
      <c r="V41" s="16">
        <v>26099.980000000003</v>
      </c>
      <c r="W41" s="15">
        <v>25002</v>
      </c>
      <c r="X41" s="15">
        <v>24473.68</v>
      </c>
      <c r="Y41" s="14">
        <v>30475</v>
      </c>
      <c r="Z41" s="16">
        <v>21050.52</v>
      </c>
      <c r="AA41" s="14">
        <f t="shared" si="0"/>
        <v>430053.79000000004</v>
      </c>
      <c r="AB41" s="16">
        <f t="shared" si="0"/>
        <v>322135.92</v>
      </c>
      <c r="AC41" s="17">
        <f t="shared" si="1"/>
        <v>752189.71</v>
      </c>
    </row>
    <row r="42" spans="2:29" s="8" customFormat="1" ht="15" customHeight="1" x14ac:dyDescent="0.2">
      <c r="B42" s="13" t="s">
        <v>48</v>
      </c>
      <c r="C42" s="15">
        <v>11860.76</v>
      </c>
      <c r="D42" s="15">
        <v>5544.9999999999982</v>
      </c>
      <c r="E42" s="14">
        <v>13500.6</v>
      </c>
      <c r="F42" s="16">
        <v>3776.2900000000004</v>
      </c>
      <c r="G42" s="15">
        <v>36503.019999999997</v>
      </c>
      <c r="H42" s="15">
        <v>60421.95</v>
      </c>
      <c r="I42" s="14">
        <v>17655.32</v>
      </c>
      <c r="J42" s="16">
        <v>20013.620000000003</v>
      </c>
      <c r="K42" s="15">
        <v>18356.39</v>
      </c>
      <c r="L42" s="15">
        <v>10856.269999999999</v>
      </c>
      <c r="M42" s="14">
        <v>17722.07</v>
      </c>
      <c r="N42" s="16">
        <v>7130.09</v>
      </c>
      <c r="O42" s="15">
        <v>14180.529999999997</v>
      </c>
      <c r="P42" s="15">
        <v>7311.9400000000014</v>
      </c>
      <c r="Q42" s="14">
        <v>16262.59</v>
      </c>
      <c r="R42" s="16">
        <v>10645.500000000002</v>
      </c>
      <c r="S42" s="15">
        <v>14720.090000000002</v>
      </c>
      <c r="T42" s="15">
        <v>7671.6099999999979</v>
      </c>
      <c r="U42" s="14">
        <v>13593.840000000002</v>
      </c>
      <c r="V42" s="16">
        <v>10354.949999999997</v>
      </c>
      <c r="W42" s="15">
        <v>18421</v>
      </c>
      <c r="X42" s="15">
        <v>16496</v>
      </c>
      <c r="Y42" s="14">
        <v>23812</v>
      </c>
      <c r="Z42" s="16">
        <v>11463</v>
      </c>
      <c r="AA42" s="14">
        <f t="shared" si="0"/>
        <v>216588.21</v>
      </c>
      <c r="AB42" s="16">
        <f t="shared" si="0"/>
        <v>171686.21999999997</v>
      </c>
      <c r="AC42" s="17">
        <f t="shared" si="1"/>
        <v>388274.42999999993</v>
      </c>
    </row>
    <row r="43" spans="2:29" s="8" customFormat="1" ht="15" customHeight="1" x14ac:dyDescent="0.2">
      <c r="B43" s="13" t="s">
        <v>49</v>
      </c>
      <c r="C43" s="15">
        <v>6116</v>
      </c>
      <c r="D43" s="15">
        <v>6372</v>
      </c>
      <c r="E43" s="14">
        <v>6189</v>
      </c>
      <c r="F43" s="16">
        <v>6136</v>
      </c>
      <c r="G43" s="15">
        <v>7223</v>
      </c>
      <c r="H43" s="15">
        <v>7654</v>
      </c>
      <c r="I43" s="14">
        <v>5988</v>
      </c>
      <c r="J43" s="16">
        <v>5885</v>
      </c>
      <c r="K43" s="15">
        <v>6694</v>
      </c>
      <c r="L43" s="15">
        <v>7577</v>
      </c>
      <c r="M43" s="14">
        <v>5813</v>
      </c>
      <c r="N43" s="16">
        <v>6384</v>
      </c>
      <c r="O43" s="15">
        <v>7408</v>
      </c>
      <c r="P43" s="15">
        <v>7793</v>
      </c>
      <c r="Q43" s="14">
        <v>6298</v>
      </c>
      <c r="R43" s="16">
        <v>7007</v>
      </c>
      <c r="S43" s="15">
        <v>6793</v>
      </c>
      <c r="T43" s="15">
        <v>7162</v>
      </c>
      <c r="U43" s="14">
        <v>8542</v>
      </c>
      <c r="V43" s="16">
        <v>9259</v>
      </c>
      <c r="W43" s="15">
        <v>8188</v>
      </c>
      <c r="X43" s="15">
        <v>9098</v>
      </c>
      <c r="Y43" s="14">
        <v>9223</v>
      </c>
      <c r="Z43" s="16">
        <v>8943</v>
      </c>
      <c r="AA43" s="14">
        <f>+C43+E43+G43+I43+K43+M43+O43+Q43+S43+U43+W43+Y43</f>
        <v>84475</v>
      </c>
      <c r="AB43" s="16">
        <f>+D43+F43+H43+J43+L43+N43+P43+R43+T43+V43+X43+Z43</f>
        <v>89270</v>
      </c>
      <c r="AC43" s="17">
        <f t="shared" si="1"/>
        <v>173745</v>
      </c>
    </row>
    <row r="44" spans="2:29" s="8" customFormat="1" ht="15" customHeight="1" x14ac:dyDescent="0.2">
      <c r="B44" s="9"/>
      <c r="C44" s="15"/>
      <c r="D44" s="15"/>
      <c r="E44" s="14"/>
      <c r="F44" s="16"/>
      <c r="G44" s="15"/>
      <c r="H44" s="15"/>
      <c r="I44" s="14"/>
      <c r="J44" s="16"/>
      <c r="K44" s="15"/>
      <c r="L44" s="15"/>
      <c r="M44" s="14"/>
      <c r="N44" s="16"/>
      <c r="O44" s="15"/>
      <c r="P44" s="15"/>
      <c r="Q44" s="14"/>
      <c r="R44" s="16"/>
      <c r="S44" s="15"/>
      <c r="T44" s="15"/>
      <c r="U44" s="14"/>
      <c r="V44" s="16"/>
      <c r="W44" s="15"/>
      <c r="X44" s="15"/>
      <c r="Y44" s="14"/>
      <c r="Z44" s="16"/>
      <c r="AA44" s="14"/>
      <c r="AB44" s="16"/>
      <c r="AC44" s="17"/>
    </row>
    <row r="45" spans="2:29" s="8" customFormat="1" ht="31.5" customHeight="1" x14ac:dyDescent="0.2">
      <c r="B45" s="19" t="s">
        <v>54</v>
      </c>
      <c r="C45" s="20">
        <f t="shared" ref="C45:AC45" si="2">IF(ISBLANK(C9),"",SUM(C9:C43))</f>
        <v>1784018.1799999995</v>
      </c>
      <c r="D45" s="20">
        <f t="shared" si="2"/>
        <v>1964371.92</v>
      </c>
      <c r="E45" s="21">
        <f t="shared" si="2"/>
        <v>1696731.3200000003</v>
      </c>
      <c r="F45" s="22">
        <f t="shared" si="2"/>
        <v>1847835.2800000003</v>
      </c>
      <c r="G45" s="20">
        <f t="shared" si="2"/>
        <v>3077572.2099999995</v>
      </c>
      <c r="H45" s="20">
        <f t="shared" si="2"/>
        <v>3317484.2299999995</v>
      </c>
      <c r="I45" s="21">
        <f t="shared" si="2"/>
        <v>2110890.7499999995</v>
      </c>
      <c r="J45" s="22">
        <f t="shared" si="2"/>
        <v>2371122.1500000008</v>
      </c>
      <c r="K45" s="20">
        <f t="shared" si="2"/>
        <v>2078428.3699999996</v>
      </c>
      <c r="L45" s="20">
        <f t="shared" si="2"/>
        <v>2305064.9199999995</v>
      </c>
      <c r="M45" s="21">
        <f t="shared" si="2"/>
        <v>1821093.4299999997</v>
      </c>
      <c r="N45" s="22">
        <f t="shared" si="2"/>
        <v>2117198.42</v>
      </c>
      <c r="O45" s="20">
        <f t="shared" si="2"/>
        <v>1803076.263</v>
      </c>
      <c r="P45" s="20">
        <f t="shared" si="2"/>
        <v>2246758.2999999998</v>
      </c>
      <c r="Q45" s="21">
        <f t="shared" si="2"/>
        <v>1838429.2500000005</v>
      </c>
      <c r="R45" s="22">
        <f t="shared" si="2"/>
        <v>2327878.8700000006</v>
      </c>
      <c r="S45" s="20">
        <f t="shared" si="2"/>
        <v>1876878.4799999997</v>
      </c>
      <c r="T45" s="20">
        <f t="shared" si="2"/>
        <v>2386696.8599999994</v>
      </c>
      <c r="U45" s="21">
        <f t="shared" si="2"/>
        <v>2068642.3200000003</v>
      </c>
      <c r="V45" s="22">
        <f t="shared" si="2"/>
        <v>2388767.0900000008</v>
      </c>
      <c r="W45" s="20">
        <f t="shared" si="2"/>
        <v>2061048.2400000002</v>
      </c>
      <c r="X45" s="20">
        <f t="shared" si="2"/>
        <v>2451290.7800000007</v>
      </c>
      <c r="Y45" s="21">
        <f t="shared" si="2"/>
        <v>2308080.9500000002</v>
      </c>
      <c r="Z45" s="22">
        <f t="shared" si="2"/>
        <v>2592288.35</v>
      </c>
      <c r="AA45" s="21">
        <f t="shared" si="2"/>
        <v>24524889.763000004</v>
      </c>
      <c r="AB45" s="22">
        <f t="shared" si="2"/>
        <v>28316757.170000002</v>
      </c>
      <c r="AC45" s="23">
        <f t="shared" si="2"/>
        <v>52841646.932999998</v>
      </c>
    </row>
    <row r="46" spans="2:29" x14ac:dyDescent="0.3">
      <c r="B46" s="24" t="s">
        <v>62</v>
      </c>
    </row>
    <row r="47" spans="2:29" x14ac:dyDescent="0.3">
      <c r="B47" s="1" t="s">
        <v>57</v>
      </c>
    </row>
    <row r="48" spans="2:29" x14ac:dyDescent="0.3">
      <c r="B48" s="1" t="s">
        <v>50</v>
      </c>
    </row>
    <row r="49" spans="2:2" x14ac:dyDescent="0.3">
      <c r="B49" s="1" t="s">
        <v>51</v>
      </c>
    </row>
    <row r="50" spans="2:2" x14ac:dyDescent="0.3">
      <c r="B50" s="1" t="s">
        <v>52</v>
      </c>
    </row>
    <row r="51" spans="2:2" x14ac:dyDescent="0.3">
      <c r="B51" s="1" t="s">
        <v>53</v>
      </c>
    </row>
    <row r="52" spans="2:2" x14ac:dyDescent="0.3">
      <c r="B52" s="24" t="s">
        <v>55</v>
      </c>
    </row>
  </sheetData>
  <mergeCells count="18">
    <mergeCell ref="C1:AB1"/>
    <mergeCell ref="C2:AB2"/>
    <mergeCell ref="B6:B7"/>
    <mergeCell ref="C6:D6"/>
    <mergeCell ref="E6:F6"/>
    <mergeCell ref="G6:H6"/>
    <mergeCell ref="I6:J6"/>
    <mergeCell ref="K6:L6"/>
    <mergeCell ref="M6:N6"/>
    <mergeCell ref="C4:AB4"/>
    <mergeCell ref="C3:AB3"/>
    <mergeCell ref="AA6:AB6"/>
    <mergeCell ref="O6:P6"/>
    <mergeCell ref="Q6:R6"/>
    <mergeCell ref="S6:T6"/>
    <mergeCell ref="U6:V6"/>
    <mergeCell ref="W6:X6"/>
    <mergeCell ref="Y6:Z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Carga</vt:lpstr>
      <vt:lpstr>Carga!Área_de_impresión</vt:lpstr>
    </vt:vector>
  </TitlesOfParts>
  <Company>CORPAC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ibarria</dc:creator>
  <cp:lastModifiedBy>Orlando Vasquez</cp:lastModifiedBy>
  <cp:lastPrinted>2015-11-12T14:44:24Z</cp:lastPrinted>
  <dcterms:created xsi:type="dcterms:W3CDTF">2015-02-19T15:34:58Z</dcterms:created>
  <dcterms:modified xsi:type="dcterms:W3CDTF">2018-03-26T06:10:54Z</dcterms:modified>
</cp:coreProperties>
</file>