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REDY QUESQUÉN\Provías Nacional en CASA\Datos abiertos 2021\DATOS ABIERTOS 02-2021\"/>
    </mc:Choice>
  </mc:AlternateContent>
  <xr:revisionPtr revIDLastSave="0" documentId="13_ncr:1_{0F6CB2EB-181F-4EBA-B66F-04BF4C63FD55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FEB21" sheetId="1" r:id="rId1"/>
  </sheets>
  <externalReferences>
    <externalReference r:id="rId2"/>
    <externalReference r:id="rId3"/>
  </externalReferences>
  <definedNames>
    <definedName name="_xlnm._FilterDatabase" localSheetId="0" hidden="1">'FEB21'!$A$3:$K$3</definedName>
  </definedNames>
  <calcPr calcId="181029"/>
</workbook>
</file>

<file path=xl/calcChain.xml><?xml version="1.0" encoding="utf-8"?>
<calcChain xmlns="http://schemas.openxmlformats.org/spreadsheetml/2006/main">
  <c r="J505" i="1" l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273" i="1"/>
  <c r="F273" i="1"/>
  <c r="J272" i="1"/>
  <c r="F272" i="1"/>
  <c r="J271" i="1"/>
  <c r="F271" i="1"/>
  <c r="J270" i="1"/>
  <c r="F270" i="1"/>
  <c r="J269" i="1"/>
  <c r="F269" i="1"/>
  <c r="J268" i="1"/>
  <c r="F268" i="1"/>
  <c r="J267" i="1"/>
  <c r="F267" i="1"/>
  <c r="J266" i="1"/>
  <c r="F266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265" i="1"/>
  <c r="F265" i="1"/>
  <c r="J264" i="1"/>
  <c r="F264" i="1"/>
  <c r="J263" i="1"/>
  <c r="F263" i="1"/>
  <c r="J262" i="1"/>
  <c r="F262" i="1"/>
  <c r="J261" i="1"/>
  <c r="F261" i="1"/>
  <c r="J260" i="1"/>
  <c r="F260" i="1"/>
  <c r="J259" i="1"/>
  <c r="F259" i="1"/>
  <c r="J258" i="1"/>
  <c r="F258" i="1"/>
  <c r="J257" i="1"/>
  <c r="F257" i="1"/>
  <c r="J256" i="1"/>
  <c r="F256" i="1"/>
  <c r="J255" i="1"/>
  <c r="F255" i="1"/>
  <c r="J254" i="1"/>
  <c r="F254" i="1"/>
  <c r="J253" i="1"/>
  <c r="F253" i="1"/>
  <c r="J252" i="1"/>
  <c r="F252" i="1"/>
  <c r="J251" i="1"/>
  <c r="F251" i="1"/>
  <c r="J250" i="1"/>
  <c r="F250" i="1"/>
  <c r="J249" i="1"/>
  <c r="F249" i="1"/>
  <c r="J248" i="1"/>
  <c r="F248" i="1"/>
  <c r="J247" i="1"/>
  <c r="F247" i="1"/>
  <c r="J246" i="1"/>
  <c r="F2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245" i="1"/>
  <c r="F245" i="1"/>
  <c r="J244" i="1"/>
  <c r="F244" i="1"/>
  <c r="J243" i="1"/>
  <c r="F243" i="1"/>
  <c r="J242" i="1"/>
  <c r="F242" i="1"/>
  <c r="J241" i="1"/>
  <c r="F241" i="1"/>
  <c r="J240" i="1"/>
  <c r="F240" i="1"/>
  <c r="J239" i="1"/>
  <c r="F239" i="1"/>
  <c r="J238" i="1"/>
  <c r="F238" i="1"/>
  <c r="J237" i="1"/>
  <c r="F237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236" i="1"/>
  <c r="F236" i="1"/>
  <c r="J235" i="1"/>
  <c r="F235" i="1"/>
  <c r="J234" i="1"/>
  <c r="F234" i="1"/>
  <c r="J225" i="1"/>
  <c r="F225" i="1"/>
  <c r="J224" i="1"/>
  <c r="F224" i="1"/>
  <c r="J223" i="1"/>
  <c r="F223" i="1"/>
  <c r="J222" i="1"/>
  <c r="F222" i="1"/>
  <c r="J221" i="1"/>
  <c r="F221" i="1"/>
  <c r="J220" i="1"/>
  <c r="F220" i="1"/>
  <c r="J219" i="1"/>
  <c r="F219" i="1"/>
  <c r="J218" i="1"/>
  <c r="F218" i="1"/>
  <c r="J217" i="1"/>
  <c r="F217" i="1"/>
  <c r="J216" i="1"/>
  <c r="F216" i="1"/>
  <c r="J215" i="1"/>
  <c r="F215" i="1"/>
  <c r="J214" i="1"/>
  <c r="F214" i="1"/>
  <c r="J213" i="1"/>
  <c r="F213" i="1"/>
  <c r="J212" i="1"/>
  <c r="F212" i="1"/>
  <c r="J211" i="1"/>
  <c r="F211" i="1"/>
  <c r="J210" i="1"/>
  <c r="F210" i="1"/>
  <c r="J209" i="1"/>
  <c r="F209" i="1"/>
  <c r="J208" i="1"/>
  <c r="F208" i="1"/>
  <c r="J207" i="1"/>
  <c r="F207" i="1"/>
  <c r="J206" i="1"/>
  <c r="F206" i="1"/>
  <c r="J205" i="1"/>
  <c r="F205" i="1"/>
  <c r="J204" i="1"/>
  <c r="F204" i="1"/>
  <c r="J421" i="1"/>
  <c r="F421" i="1"/>
  <c r="J420" i="1"/>
  <c r="F420" i="1"/>
  <c r="J194" i="1"/>
  <c r="F194" i="1"/>
  <c r="J193" i="1"/>
  <c r="F193" i="1"/>
  <c r="J419" i="1"/>
  <c r="F419" i="1"/>
  <c r="J418" i="1"/>
  <c r="F418" i="1"/>
  <c r="J406" i="1"/>
  <c r="F406" i="1"/>
  <c r="J191" i="1"/>
  <c r="F191" i="1"/>
  <c r="J190" i="1"/>
  <c r="F190" i="1"/>
  <c r="J189" i="1"/>
  <c r="F189" i="1"/>
  <c r="J188" i="1"/>
  <c r="F188" i="1"/>
  <c r="J187" i="1"/>
  <c r="F187" i="1"/>
  <c r="J186" i="1"/>
  <c r="F186" i="1"/>
  <c r="J185" i="1"/>
  <c r="F185" i="1"/>
  <c r="J184" i="1"/>
  <c r="F184" i="1"/>
  <c r="J183" i="1"/>
  <c r="F183" i="1"/>
  <c r="J182" i="1"/>
  <c r="F182" i="1"/>
  <c r="J181" i="1"/>
  <c r="F181" i="1"/>
  <c r="J180" i="1"/>
  <c r="F180" i="1"/>
  <c r="J179" i="1"/>
  <c r="F179" i="1"/>
  <c r="J178" i="1"/>
  <c r="F178" i="1"/>
  <c r="J177" i="1"/>
  <c r="F177" i="1"/>
  <c r="J176" i="1"/>
  <c r="F176" i="1"/>
  <c r="J175" i="1"/>
  <c r="F175" i="1"/>
  <c r="J174" i="1"/>
  <c r="F174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145" i="1"/>
  <c r="F145" i="1"/>
  <c r="J144" i="1"/>
  <c r="F144" i="1"/>
  <c r="J143" i="1"/>
  <c r="F143" i="1"/>
  <c r="J142" i="1"/>
  <c r="F142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141" i="1"/>
  <c r="F141" i="1"/>
  <c r="J140" i="1"/>
  <c r="F140" i="1"/>
  <c r="J139" i="1"/>
  <c r="F139" i="1"/>
  <c r="J138" i="1"/>
  <c r="F138" i="1"/>
  <c r="J137" i="1"/>
  <c r="F137" i="1"/>
  <c r="J136" i="1"/>
  <c r="F136" i="1"/>
  <c r="J370" i="1"/>
  <c r="F370" i="1"/>
  <c r="J369" i="1"/>
  <c r="F369" i="1"/>
  <c r="J368" i="1"/>
  <c r="F368" i="1"/>
  <c r="J131" i="1"/>
  <c r="F131" i="1"/>
  <c r="J367" i="1"/>
  <c r="F367" i="1"/>
  <c r="J366" i="1"/>
  <c r="F366" i="1"/>
  <c r="J365" i="1"/>
  <c r="F365" i="1"/>
  <c r="J364" i="1"/>
  <c r="F364" i="1"/>
  <c r="J130" i="1"/>
  <c r="F130" i="1"/>
  <c r="J129" i="1"/>
  <c r="F129" i="1"/>
  <c r="J128" i="1"/>
  <c r="F128" i="1"/>
  <c r="J127" i="1"/>
  <c r="F127" i="1"/>
  <c r="J126" i="1"/>
  <c r="F126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135" i="1"/>
  <c r="F135" i="1"/>
  <c r="J134" i="1"/>
  <c r="F134" i="1"/>
  <c r="J133" i="1"/>
  <c r="F133" i="1"/>
  <c r="J132" i="1"/>
  <c r="F132" i="1"/>
  <c r="J125" i="1"/>
  <c r="F125" i="1"/>
  <c r="J124" i="1"/>
  <c r="F124" i="1"/>
  <c r="J123" i="1"/>
  <c r="F123" i="1"/>
  <c r="J122" i="1"/>
  <c r="F122" i="1"/>
  <c r="J121" i="1"/>
  <c r="F121" i="1"/>
  <c r="J120" i="1"/>
  <c r="F120" i="1"/>
  <c r="J119" i="1"/>
  <c r="F119" i="1"/>
  <c r="J118" i="1"/>
  <c r="F118" i="1"/>
  <c r="J117" i="1"/>
  <c r="F117" i="1"/>
  <c r="J116" i="1"/>
  <c r="F116" i="1"/>
  <c r="J115" i="1"/>
  <c r="F115" i="1"/>
  <c r="J114" i="1"/>
  <c r="F114" i="1"/>
  <c r="J113" i="1"/>
  <c r="F113" i="1"/>
  <c r="J112" i="1"/>
  <c r="F112" i="1"/>
  <c r="J111" i="1"/>
  <c r="F111" i="1"/>
  <c r="J110" i="1"/>
  <c r="F110" i="1"/>
  <c r="J109" i="1"/>
  <c r="F109" i="1"/>
  <c r="J108" i="1"/>
  <c r="F108" i="1"/>
  <c r="J107" i="1"/>
  <c r="F107" i="1"/>
  <c r="J106" i="1"/>
  <c r="F106" i="1"/>
  <c r="J345" i="1"/>
  <c r="F345" i="1"/>
  <c r="J344" i="1"/>
  <c r="F344" i="1"/>
  <c r="J343" i="1"/>
  <c r="F343" i="1"/>
  <c r="J342" i="1"/>
  <c r="F342" i="1"/>
  <c r="J341" i="1"/>
  <c r="F341" i="1"/>
  <c r="J340" i="1"/>
  <c r="F340" i="1"/>
  <c r="J339" i="1"/>
  <c r="F339" i="1"/>
  <c r="J338" i="1"/>
  <c r="F338" i="1"/>
  <c r="J337" i="1"/>
  <c r="F337" i="1"/>
  <c r="J336" i="1"/>
  <c r="F336" i="1"/>
  <c r="J335" i="1"/>
  <c r="F335" i="1"/>
  <c r="J334" i="1"/>
  <c r="F334" i="1"/>
  <c r="J333" i="1"/>
  <c r="F333" i="1"/>
  <c r="J332" i="1"/>
  <c r="F332" i="1"/>
  <c r="J331" i="1"/>
  <c r="F331" i="1"/>
  <c r="J330" i="1"/>
  <c r="F330" i="1"/>
  <c r="J329" i="1"/>
  <c r="F329" i="1"/>
  <c r="J328" i="1"/>
  <c r="F328" i="1"/>
  <c r="J327" i="1"/>
  <c r="F327" i="1"/>
  <c r="J326" i="1"/>
  <c r="F326" i="1"/>
  <c r="J325" i="1"/>
  <c r="F325" i="1"/>
  <c r="J324" i="1"/>
  <c r="F324" i="1"/>
  <c r="J323" i="1"/>
  <c r="F323" i="1"/>
  <c r="J322" i="1"/>
  <c r="F322" i="1"/>
  <c r="J321" i="1"/>
  <c r="F321" i="1"/>
  <c r="J320" i="1"/>
  <c r="F320" i="1"/>
  <c r="J319" i="1"/>
  <c r="F319" i="1"/>
  <c r="J318" i="1"/>
  <c r="F318" i="1"/>
  <c r="J317" i="1"/>
  <c r="F317" i="1"/>
  <c r="J316" i="1"/>
  <c r="F316" i="1"/>
  <c r="J315" i="1"/>
  <c r="F315" i="1"/>
  <c r="J314" i="1"/>
  <c r="F314" i="1"/>
  <c r="J313" i="1"/>
  <c r="F313" i="1"/>
  <c r="J312" i="1"/>
  <c r="F312" i="1"/>
  <c r="J311" i="1"/>
  <c r="F311" i="1"/>
  <c r="J310" i="1"/>
  <c r="F310" i="1"/>
  <c r="J309" i="1"/>
  <c r="F309" i="1"/>
  <c r="J308" i="1"/>
  <c r="F308" i="1"/>
  <c r="J307" i="1"/>
  <c r="F307" i="1"/>
  <c r="J306" i="1"/>
  <c r="F306" i="1"/>
  <c r="J72" i="1"/>
  <c r="F72" i="1"/>
  <c r="J71" i="1"/>
  <c r="F71" i="1"/>
  <c r="J70" i="1"/>
  <c r="F70" i="1"/>
  <c r="J69" i="1"/>
  <c r="F69" i="1"/>
  <c r="J68" i="1"/>
  <c r="F68" i="1"/>
  <c r="J67" i="1"/>
  <c r="F67" i="1"/>
  <c r="J66" i="1"/>
  <c r="F66" i="1"/>
  <c r="J65" i="1"/>
  <c r="F65" i="1"/>
  <c r="J64" i="1"/>
  <c r="F64" i="1"/>
  <c r="J63" i="1"/>
  <c r="F63" i="1"/>
  <c r="J62" i="1"/>
  <c r="F62" i="1"/>
  <c r="J305" i="1"/>
  <c r="F305" i="1"/>
  <c r="J304" i="1"/>
  <c r="F304" i="1"/>
  <c r="J303" i="1"/>
  <c r="F303" i="1"/>
  <c r="J302" i="1"/>
  <c r="F302" i="1"/>
  <c r="J301" i="1"/>
  <c r="F301" i="1"/>
  <c r="J300" i="1"/>
  <c r="F300" i="1"/>
  <c r="J299" i="1"/>
  <c r="F299" i="1"/>
  <c r="J298" i="1"/>
  <c r="F298" i="1"/>
  <c r="J297" i="1"/>
  <c r="F297" i="1"/>
  <c r="J296" i="1"/>
  <c r="F296" i="1"/>
  <c r="J61" i="1"/>
  <c r="F61" i="1"/>
  <c r="J60" i="1"/>
  <c r="F60" i="1"/>
  <c r="J59" i="1"/>
  <c r="F59" i="1"/>
  <c r="J48" i="1"/>
  <c r="F48" i="1"/>
  <c r="J47" i="1"/>
  <c r="F47" i="1"/>
  <c r="J46" i="1"/>
  <c r="F46" i="1"/>
  <c r="J45" i="1"/>
  <c r="F45" i="1"/>
  <c r="J44" i="1"/>
  <c r="F44" i="1"/>
  <c r="J43" i="1"/>
  <c r="F43" i="1"/>
  <c r="J58" i="1"/>
  <c r="F58" i="1"/>
  <c r="J57" i="1"/>
  <c r="F57" i="1"/>
  <c r="J56" i="1"/>
  <c r="F56" i="1"/>
  <c r="J55" i="1"/>
  <c r="F55" i="1"/>
  <c r="J42" i="1"/>
  <c r="F42" i="1"/>
  <c r="J41" i="1"/>
  <c r="F41" i="1"/>
  <c r="J40" i="1"/>
  <c r="F40" i="1"/>
  <c r="J39" i="1"/>
  <c r="F39" i="1"/>
  <c r="J38" i="1"/>
  <c r="F38" i="1"/>
  <c r="J37" i="1"/>
  <c r="F37" i="1"/>
  <c r="J36" i="1"/>
  <c r="F36" i="1"/>
  <c r="J35" i="1"/>
  <c r="F35" i="1"/>
  <c r="J34" i="1"/>
  <c r="F34" i="1"/>
  <c r="J33" i="1"/>
  <c r="F33" i="1"/>
  <c r="J32" i="1"/>
  <c r="F32" i="1"/>
  <c r="J31" i="1"/>
  <c r="F31" i="1"/>
  <c r="J30" i="1"/>
  <c r="F30" i="1"/>
  <c r="J29" i="1"/>
  <c r="F29" i="1"/>
  <c r="J28" i="1"/>
  <c r="F28" i="1"/>
  <c r="J27" i="1"/>
  <c r="F27" i="1"/>
  <c r="J26" i="1"/>
  <c r="F26" i="1"/>
  <c r="J25" i="1"/>
  <c r="F25" i="1"/>
  <c r="J24" i="1"/>
  <c r="F24" i="1"/>
  <c r="J13" i="1"/>
  <c r="F13" i="1"/>
  <c r="J12" i="1"/>
  <c r="F12" i="1"/>
  <c r="J11" i="1"/>
  <c r="F11" i="1"/>
  <c r="J10" i="1"/>
  <c r="F10" i="1"/>
  <c r="J9" i="1"/>
  <c r="F9" i="1"/>
  <c r="J8" i="1"/>
  <c r="F8" i="1"/>
  <c r="J7" i="1"/>
  <c r="F7" i="1"/>
  <c r="J6" i="1"/>
  <c r="F6" i="1"/>
  <c r="J5" i="1"/>
  <c r="F5" i="1"/>
  <c r="J4" i="1"/>
  <c r="F4" i="1"/>
  <c r="F514" i="1" l="1"/>
  <c r="F513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203" i="1"/>
  <c r="F202" i="1"/>
  <c r="F201" i="1"/>
  <c r="F200" i="1"/>
  <c r="F199" i="1"/>
  <c r="F198" i="1"/>
  <c r="F197" i="1"/>
  <c r="F196" i="1"/>
  <c r="F195" i="1"/>
  <c r="F417" i="1"/>
  <c r="F416" i="1"/>
  <c r="F415" i="1"/>
  <c r="F414" i="1"/>
  <c r="F413" i="1"/>
  <c r="F412" i="1"/>
  <c r="F411" i="1"/>
  <c r="F192" i="1"/>
  <c r="F404" i="1"/>
  <c r="F403" i="1"/>
  <c r="F402" i="1"/>
  <c r="F401" i="1"/>
  <c r="F400" i="1"/>
  <c r="F399" i="1"/>
  <c r="F169" i="1"/>
  <c r="F168" i="1"/>
  <c r="F167" i="1"/>
  <c r="F166" i="1"/>
  <c r="F165" i="1"/>
  <c r="F164" i="1"/>
  <c r="F163" i="1"/>
  <c r="F161" i="1"/>
  <c r="F160" i="1"/>
  <c r="F384" i="1"/>
  <c r="F383" i="1"/>
  <c r="F154" i="1"/>
  <c r="F153" i="1"/>
  <c r="F152" i="1"/>
  <c r="F151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105" i="1"/>
  <c r="F104" i="1"/>
  <c r="F103" i="1"/>
  <c r="F102" i="1"/>
  <c r="F101" i="1"/>
  <c r="F100" i="1"/>
  <c r="F99" i="1"/>
  <c r="F98" i="1"/>
  <c r="F85" i="1"/>
  <c r="F84" i="1"/>
  <c r="F83" i="1"/>
  <c r="F82" i="1"/>
  <c r="F81" i="1"/>
  <c r="F80" i="1"/>
  <c r="F79" i="1"/>
  <c r="F78" i="1"/>
  <c r="F77" i="1"/>
  <c r="F76" i="1"/>
  <c r="F75" i="1"/>
  <c r="F74" i="1"/>
  <c r="F14" i="1"/>
</calcChain>
</file>

<file path=xl/sharedStrings.xml><?xml version="1.0" encoding="utf-8"?>
<sst xmlns="http://schemas.openxmlformats.org/spreadsheetml/2006/main" count="3258" uniqueCount="1140">
  <si>
    <t>EXPEDIENTE</t>
  </si>
  <si>
    <t>OFICIO</t>
  </si>
  <si>
    <t>FECHA OFICIO</t>
  </si>
  <si>
    <t>SOLICITANTE</t>
  </si>
  <si>
    <t>AUTOGENERADO</t>
  </si>
  <si>
    <t>CARACTERISTICAS DE SOLICITUD</t>
  </si>
  <si>
    <t>N°</t>
  </si>
  <si>
    <t>SOBREPESO</t>
  </si>
  <si>
    <t>AWK-841</t>
  </si>
  <si>
    <t>B6C-711</t>
  </si>
  <si>
    <t>LINK</t>
  </si>
  <si>
    <t>NRO RUC</t>
  </si>
  <si>
    <t>PLACA TRACTO/
REMOLCADOR</t>
  </si>
  <si>
    <t>PLACA
REMOLQUE/
SEMIRREMOLQUE</t>
  </si>
  <si>
    <t>SOBREDIMENSIONADO</t>
  </si>
  <si>
    <t>AUTORIZACIONES PARA LA CIRCULACIÓN DE VEHÍCULOS ESPECIALES Y/O EL TRANSPORTE DE MERCANCÍAS ESPECIALES</t>
  </si>
  <si>
    <t>ORETRANS S.A.C.</t>
  </si>
  <si>
    <t>STIERLIFT S.A.</t>
  </si>
  <si>
    <t>TRANS INTERNACIONAL GALEN S.A.C.</t>
  </si>
  <si>
    <t>D1V-973</t>
  </si>
  <si>
    <t>D1U-991</t>
  </si>
  <si>
    <t>V9C-715</t>
  </si>
  <si>
    <t>V9O-785</t>
  </si>
  <si>
    <t>AWV-929</t>
  </si>
  <si>
    <t>AZK-710</t>
  </si>
  <si>
    <t>VDQ-990</t>
  </si>
  <si>
    <t>B4M-861</t>
  </si>
  <si>
    <t>F1N-925</t>
  </si>
  <si>
    <t>F3V-976</t>
  </si>
  <si>
    <t>V4G-782</t>
  </si>
  <si>
    <t>BBX-762</t>
  </si>
  <si>
    <t>BBX-763</t>
  </si>
  <si>
    <t>D4W-971</t>
  </si>
  <si>
    <t>F1A-807</t>
  </si>
  <si>
    <t>TRANSPORTES HAGEMSA S.A.C.</t>
  </si>
  <si>
    <t>D6M-832</t>
  </si>
  <si>
    <t>F9A-803</t>
  </si>
  <si>
    <t>C3I-973</t>
  </si>
  <si>
    <t>D6L-871</t>
  </si>
  <si>
    <t>BEU-798</t>
  </si>
  <si>
    <t>TESCCHI S.A.C.</t>
  </si>
  <si>
    <t>D6H-932</t>
  </si>
  <si>
    <t>F8Q-818</t>
  </si>
  <si>
    <t>V5S-827</t>
  </si>
  <si>
    <t>V0J-871</t>
  </si>
  <si>
    <t>POL118-13</t>
  </si>
  <si>
    <t>23261/23166/18791</t>
  </si>
  <si>
    <t>12414/23194/33841</t>
  </si>
  <si>
    <t>VDS-983</t>
  </si>
  <si>
    <t>F3V-975</t>
  </si>
  <si>
    <t>V4X-836</t>
  </si>
  <si>
    <t>199y655/199y656</t>
  </si>
  <si>
    <t>199y719/199y601</t>
  </si>
  <si>
    <t>FACTORIA INDUSTRIAL S.A.C.</t>
  </si>
  <si>
    <t>M012</t>
  </si>
  <si>
    <t>BBW-872</t>
  </si>
  <si>
    <t>D6I-949</t>
  </si>
  <si>
    <t>D6K-911</t>
  </si>
  <si>
    <t>TRANSPORTES CMR S.A.C.</t>
  </si>
  <si>
    <t>A3V-991</t>
  </si>
  <si>
    <t>AHE-783</t>
  </si>
  <si>
    <t>A3V-992</t>
  </si>
  <si>
    <t>B0J-982</t>
  </si>
  <si>
    <t>B9W-994</t>
  </si>
  <si>
    <t>MUR WY S.A.C.</t>
  </si>
  <si>
    <t>F8P-936</t>
  </si>
  <si>
    <t>F8Q-817</t>
  </si>
  <si>
    <t>D6J-947</t>
  </si>
  <si>
    <t>29778/33843</t>
  </si>
  <si>
    <t>B4M-863</t>
  </si>
  <si>
    <t>TRANSPORTES SCARAMUTTI S.A.C.</t>
  </si>
  <si>
    <t>A8G-820</t>
  </si>
  <si>
    <t>BBX-717</t>
  </si>
  <si>
    <t>M011</t>
  </si>
  <si>
    <t>AVL-866</t>
  </si>
  <si>
    <t>BBX-732</t>
  </si>
  <si>
    <t>M043/M042/M041</t>
  </si>
  <si>
    <t>BBY-935</t>
  </si>
  <si>
    <t>M002/M029</t>
  </si>
  <si>
    <t>BBX-893</t>
  </si>
  <si>
    <t>M034/M035</t>
  </si>
  <si>
    <t>BBY-702</t>
  </si>
  <si>
    <t>M028/M027/M010</t>
  </si>
  <si>
    <t>BBX-900</t>
  </si>
  <si>
    <t>M003/M009</t>
  </si>
  <si>
    <t>D7X-717</t>
  </si>
  <si>
    <t>D7W-906</t>
  </si>
  <si>
    <t>TRANSPORTES ACOINSA S.A.C.</t>
  </si>
  <si>
    <t>C9N-802</t>
  </si>
  <si>
    <t>API-774</t>
  </si>
  <si>
    <t>TRANS INNOVATIONS E.I.R.L.</t>
  </si>
  <si>
    <t>ASQ-786</t>
  </si>
  <si>
    <t>ARI-975</t>
  </si>
  <si>
    <t>T6S-939</t>
  </si>
  <si>
    <t>ARC-984</t>
  </si>
  <si>
    <t>ASQ-716</t>
  </si>
  <si>
    <t>F2H-996</t>
  </si>
  <si>
    <t>AJG-869</t>
  </si>
  <si>
    <t>ANG-994</t>
  </si>
  <si>
    <t>F8Q-729</t>
  </si>
  <si>
    <t>BBY-934</t>
  </si>
  <si>
    <t>D7J-764</t>
  </si>
  <si>
    <t>F9G-814</t>
  </si>
  <si>
    <t>BBX-934</t>
  </si>
  <si>
    <t>F8P-889</t>
  </si>
  <si>
    <t>W09250005GPKB3747</t>
  </si>
  <si>
    <t>AHE-786</t>
  </si>
  <si>
    <t>F2Z-982</t>
  </si>
  <si>
    <t>ADO-762</t>
  </si>
  <si>
    <t>A0G-983</t>
  </si>
  <si>
    <t>AKN-979</t>
  </si>
  <si>
    <t>T7F-993</t>
  </si>
  <si>
    <t>D3B-772</t>
  </si>
  <si>
    <t>M001/M021</t>
  </si>
  <si>
    <t>AEF-737</t>
  </si>
  <si>
    <t>C1Q-983</t>
  </si>
  <si>
    <t>C1Q-980</t>
  </si>
  <si>
    <t>PROVIAS NACIONAL - FEBRERO 2021</t>
  </si>
  <si>
    <t>010600-2021</t>
  </si>
  <si>
    <t>0422-2021</t>
  </si>
  <si>
    <t>ADM210257</t>
  </si>
  <si>
    <t>WGOTHPS65F0037649
WGOTHPS4XF0036901</t>
  </si>
  <si>
    <t>012777-2021</t>
  </si>
  <si>
    <t>0423-2021</t>
  </si>
  <si>
    <t>ACM210382</t>
  </si>
  <si>
    <t>BBF-801</t>
  </si>
  <si>
    <t>012967-2021</t>
  </si>
  <si>
    <t>0426-2021</t>
  </si>
  <si>
    <t>ACM210383</t>
  </si>
  <si>
    <t>ALW-869</t>
  </si>
  <si>
    <t>F5J-985</t>
  </si>
  <si>
    <t>012970-2021</t>
  </si>
  <si>
    <t>0427-2021</t>
  </si>
  <si>
    <t>ACM210384</t>
  </si>
  <si>
    <t>AHT-926</t>
  </si>
  <si>
    <t>F9B-986</t>
  </si>
  <si>
    <t>012977-2021</t>
  </si>
  <si>
    <t>0456-2021</t>
  </si>
  <si>
    <t>ACM210385</t>
  </si>
  <si>
    <t>AHF-732</t>
  </si>
  <si>
    <t>ACM210386</t>
  </si>
  <si>
    <t>AHF-820</t>
  </si>
  <si>
    <t>ACM210387</t>
  </si>
  <si>
    <t>AHF-911</t>
  </si>
  <si>
    <t>ACM210388</t>
  </si>
  <si>
    <t>AHG-813</t>
  </si>
  <si>
    <t>012982-2021</t>
  </si>
  <si>
    <t>0459-2021</t>
  </si>
  <si>
    <t>ACM210389</t>
  </si>
  <si>
    <t>AFG-882</t>
  </si>
  <si>
    <t>V8M-978</t>
  </si>
  <si>
    <t>ACM210390</t>
  </si>
  <si>
    <t>AFH-802</t>
  </si>
  <si>
    <t>VCR-996</t>
  </si>
  <si>
    <t>ACM210391</t>
  </si>
  <si>
    <t>BED-920</t>
  </si>
  <si>
    <t>VCE-989</t>
  </si>
  <si>
    <t>013609-2021</t>
  </si>
  <si>
    <t>0460-2021</t>
  </si>
  <si>
    <t>ACM210417</t>
  </si>
  <si>
    <t>ACM210418</t>
  </si>
  <si>
    <t>ACM210419</t>
  </si>
  <si>
    <t>AWK-748</t>
  </si>
  <si>
    <t>ACM210420</t>
  </si>
  <si>
    <t>ACM210421</t>
  </si>
  <si>
    <t>ACM210422</t>
  </si>
  <si>
    <t>012973-2021</t>
  </si>
  <si>
    <t>0455-2021</t>
  </si>
  <si>
    <t>ADM210258</t>
  </si>
  <si>
    <t>D6L-910</t>
  </si>
  <si>
    <t>ADM210259</t>
  </si>
  <si>
    <t>ADM210260</t>
  </si>
  <si>
    <t>ADM210261</t>
  </si>
  <si>
    <t>ADM210262</t>
  </si>
  <si>
    <t>D6I-833</t>
  </si>
  <si>
    <t>ADM210263</t>
  </si>
  <si>
    <t>D6J-816</t>
  </si>
  <si>
    <t>014962-2021</t>
  </si>
  <si>
    <t>0485-2021</t>
  </si>
  <si>
    <t>SINVALL CUATRO S.A.C.</t>
  </si>
  <si>
    <t>ACM210441</t>
  </si>
  <si>
    <t>D5K-873</t>
  </si>
  <si>
    <t>S/P (DM 1659-17)</t>
  </si>
  <si>
    <t>014986-2021</t>
  </si>
  <si>
    <t>0488-2021</t>
  </si>
  <si>
    <t>ACM210442</t>
  </si>
  <si>
    <t>ACM210443</t>
  </si>
  <si>
    <t>ACM210444</t>
  </si>
  <si>
    <t>ACM210445</t>
  </si>
  <si>
    <t>015268-2021</t>
  </si>
  <si>
    <t>0489-2021</t>
  </si>
  <si>
    <t>ACM210446</t>
  </si>
  <si>
    <t>ACM210447</t>
  </si>
  <si>
    <t>ACM210448</t>
  </si>
  <si>
    <t>ACM210449</t>
  </si>
  <si>
    <t>015276-2021</t>
  </si>
  <si>
    <t>0490-2021</t>
  </si>
  <si>
    <t>ACM210450</t>
  </si>
  <si>
    <t>ACM210451</t>
  </si>
  <si>
    <t>ACM210452</t>
  </si>
  <si>
    <t>ACM210453</t>
  </si>
  <si>
    <t>012959-2021</t>
  </si>
  <si>
    <t>0483-2021</t>
  </si>
  <si>
    <t>ACM210454</t>
  </si>
  <si>
    <t>ADX-918</t>
  </si>
  <si>
    <t>F4Z-981</t>
  </si>
  <si>
    <t>016517-2021</t>
  </si>
  <si>
    <t>0510-2021</t>
  </si>
  <si>
    <t>ACM210455</t>
  </si>
  <si>
    <t>ACM210456</t>
  </si>
  <si>
    <t>ACM210457</t>
  </si>
  <si>
    <t>ACM210458</t>
  </si>
  <si>
    <t>ACM210459</t>
  </si>
  <si>
    <t>ACM210460</t>
  </si>
  <si>
    <t>016527-2021</t>
  </si>
  <si>
    <t>0511-2021</t>
  </si>
  <si>
    <t>ACM210461</t>
  </si>
  <si>
    <t>ACM210462</t>
  </si>
  <si>
    <t>ACM210463</t>
  </si>
  <si>
    <t>ACM210464</t>
  </si>
  <si>
    <t>012785-2021</t>
  </si>
  <si>
    <t>0521-2021</t>
  </si>
  <si>
    <t>ACM210465</t>
  </si>
  <si>
    <t>ALX-785</t>
  </si>
  <si>
    <t>F9B-988</t>
  </si>
  <si>
    <t>017394-2021</t>
  </si>
  <si>
    <t>0532-2021</t>
  </si>
  <si>
    <t>ACM210466</t>
  </si>
  <si>
    <t>ACM210467</t>
  </si>
  <si>
    <t>ACM210468</t>
  </si>
  <si>
    <t>ACM210469</t>
  </si>
  <si>
    <t>017400-2021</t>
  </si>
  <si>
    <t>0529-2021</t>
  </si>
  <si>
    <t>ACM210470</t>
  </si>
  <si>
    <t>ACM210471</t>
  </si>
  <si>
    <t>ACM210472</t>
  </si>
  <si>
    <t>ACM210473</t>
  </si>
  <si>
    <t>014386-2021</t>
  </si>
  <si>
    <t>0530-2021</t>
  </si>
  <si>
    <t>ADM210314</t>
  </si>
  <si>
    <t>M016/M017/M034</t>
  </si>
  <si>
    <t>ADM210315</t>
  </si>
  <si>
    <t>M044/M045/M046</t>
  </si>
  <si>
    <t>ADM210316</t>
  </si>
  <si>
    <t>M010/M029</t>
  </si>
  <si>
    <t>ADM210317</t>
  </si>
  <si>
    <t>M027/M028/M009</t>
  </si>
  <si>
    <t>014387-2021</t>
  </si>
  <si>
    <t>ADM210318</t>
  </si>
  <si>
    <t>ADM210319</t>
  </si>
  <si>
    <t>ADM210320</t>
  </si>
  <si>
    <t>ADM210321</t>
  </si>
  <si>
    <t>014390-2021</t>
  </si>
  <si>
    <t>0534-2021</t>
  </si>
  <si>
    <t>ADM210322</t>
  </si>
  <si>
    <t>ADM210323</t>
  </si>
  <si>
    <t>ADM210324</t>
  </si>
  <si>
    <t>ADM210325</t>
  </si>
  <si>
    <t>013666-2021</t>
  </si>
  <si>
    <t>0555-2021</t>
  </si>
  <si>
    <t>ACM210514</t>
  </si>
  <si>
    <t>ACM210515</t>
  </si>
  <si>
    <t>ACM210516</t>
  </si>
  <si>
    <t>ACM210517</t>
  </si>
  <si>
    <t>014376-2021</t>
  </si>
  <si>
    <t>0556-2021</t>
  </si>
  <si>
    <t>ACM210518</t>
  </si>
  <si>
    <t>014379-2021</t>
  </si>
  <si>
    <t>0557-2021</t>
  </si>
  <si>
    <t>ACM210519</t>
  </si>
  <si>
    <t>ACM210520</t>
  </si>
  <si>
    <t>AWX-750</t>
  </si>
  <si>
    <t>C2T-970</t>
  </si>
  <si>
    <t>ACM210521</t>
  </si>
  <si>
    <t>AWW-930</t>
  </si>
  <si>
    <t>ACM210522</t>
  </si>
  <si>
    <t>014944-2021</t>
  </si>
  <si>
    <t>0558-2021</t>
  </si>
  <si>
    <t>ACM210523</t>
  </si>
  <si>
    <t>V0W-992</t>
  </si>
  <si>
    <t>012792-2021</t>
  </si>
  <si>
    <t>0559-2021</t>
  </si>
  <si>
    <t>ADM210351</t>
  </si>
  <si>
    <t>M017/M031</t>
  </si>
  <si>
    <t>ADM210352</t>
  </si>
  <si>
    <t>017444-2021</t>
  </si>
  <si>
    <t>0560-2021</t>
  </si>
  <si>
    <t>ACM210524</t>
  </si>
  <si>
    <t>ACM210525</t>
  </si>
  <si>
    <t>ACM210526</t>
  </si>
  <si>
    <t>ACM210527</t>
  </si>
  <si>
    <t>016450-2021</t>
  </si>
  <si>
    <t>0561-2021</t>
  </si>
  <si>
    <t>ACM210528</t>
  </si>
  <si>
    <t>BFK-748</t>
  </si>
  <si>
    <t>D1G-998</t>
  </si>
  <si>
    <t>ACM210529</t>
  </si>
  <si>
    <t>F8N-843</t>
  </si>
  <si>
    <t>016543-2021</t>
  </si>
  <si>
    <t>0569-2021</t>
  </si>
  <si>
    <t>ACM210530</t>
  </si>
  <si>
    <t>F2B-998</t>
  </si>
  <si>
    <t>017465-2021</t>
  </si>
  <si>
    <t>0585-2021</t>
  </si>
  <si>
    <t>ACM210531</t>
  </si>
  <si>
    <t>BES-719</t>
  </si>
  <si>
    <t>C1U-994</t>
  </si>
  <si>
    <t>ACM210532</t>
  </si>
  <si>
    <t>BET-770</t>
  </si>
  <si>
    <t>ACM210533</t>
  </si>
  <si>
    <t>BET-886</t>
  </si>
  <si>
    <t>C3Y-999</t>
  </si>
  <si>
    <t>ACM210534</t>
  </si>
  <si>
    <t>017473-2021</t>
  </si>
  <si>
    <t>0586-2021</t>
  </si>
  <si>
    <t>ACM210535</t>
  </si>
  <si>
    <t>ASA-823</t>
  </si>
  <si>
    <t>APC-979</t>
  </si>
  <si>
    <t>ACM210536</t>
  </si>
  <si>
    <t>AMH-971</t>
  </si>
  <si>
    <t>ACM210537</t>
  </si>
  <si>
    <t>ARJ-988</t>
  </si>
  <si>
    <t>017509-2021</t>
  </si>
  <si>
    <t>0587-2021</t>
  </si>
  <si>
    <t>ACM210538</t>
  </si>
  <si>
    <t>ACM210539</t>
  </si>
  <si>
    <t>ACM210540</t>
  </si>
  <si>
    <t>ACM210541</t>
  </si>
  <si>
    <t>V9O-844</t>
  </si>
  <si>
    <t>D5O-982</t>
  </si>
  <si>
    <t>015291-2021</t>
  </si>
  <si>
    <t>0592-2021</t>
  </si>
  <si>
    <t>ADM210353</t>
  </si>
  <si>
    <t>ADM210354</t>
  </si>
  <si>
    <t>ADM210355</t>
  </si>
  <si>
    <t>ADM210356</t>
  </si>
  <si>
    <t>ADM210357</t>
  </si>
  <si>
    <t>ADM210358</t>
  </si>
  <si>
    <t>016433-2021</t>
  </si>
  <si>
    <t>0615-2021</t>
  </si>
  <si>
    <t>ADM210367</t>
  </si>
  <si>
    <t>POL-118-08</t>
  </si>
  <si>
    <t>ADM210368</t>
  </si>
  <si>
    <t>ADM210369</t>
  </si>
  <si>
    <t>016447-2021</t>
  </si>
  <si>
    <t>0616-2021</t>
  </si>
  <si>
    <t>ADM210370</t>
  </si>
  <si>
    <t>ADM210371</t>
  </si>
  <si>
    <t>ADM210372</t>
  </si>
  <si>
    <t>016497-2021</t>
  </si>
  <si>
    <t>0617-2021</t>
  </si>
  <si>
    <t>COMTRATE S.A.C.</t>
  </si>
  <si>
    <t>ADM210373</t>
  </si>
  <si>
    <t>D6U-916</t>
  </si>
  <si>
    <t>VS9CP2CHH01411901</t>
  </si>
  <si>
    <t>020428-2021</t>
  </si>
  <si>
    <t>0674-2021</t>
  </si>
  <si>
    <t>ACM210560</t>
  </si>
  <si>
    <t>014427-2021</t>
  </si>
  <si>
    <t>0684-2021</t>
  </si>
  <si>
    <t>ADM210375</t>
  </si>
  <si>
    <t>23194/23166</t>
  </si>
  <si>
    <t>ADM210376</t>
  </si>
  <si>
    <t>ADM210377</t>
  </si>
  <si>
    <t>23166/18791</t>
  </si>
  <si>
    <t>ADM210378</t>
  </si>
  <si>
    <t>019924-2021</t>
  </si>
  <si>
    <t>0686-2021</t>
  </si>
  <si>
    <t>ADM210379</t>
  </si>
  <si>
    <t>POL-118-2013</t>
  </si>
  <si>
    <t>ADM210380</t>
  </si>
  <si>
    <t>ADM210381</t>
  </si>
  <si>
    <t>020063-2021</t>
  </si>
  <si>
    <t>0687-2021</t>
  </si>
  <si>
    <t>ADM210382</t>
  </si>
  <si>
    <t>ADM210383</t>
  </si>
  <si>
    <t>ADM210384</t>
  </si>
  <si>
    <t>ADM210385</t>
  </si>
  <si>
    <t>023877-2021</t>
  </si>
  <si>
    <t>0706-2021</t>
  </si>
  <si>
    <t>ACM210563</t>
  </si>
  <si>
    <t>ADP-771</t>
  </si>
  <si>
    <t>C8N-785</t>
  </si>
  <si>
    <t>ACM210564</t>
  </si>
  <si>
    <t>AVH-895</t>
  </si>
  <si>
    <t>D4V-994</t>
  </si>
  <si>
    <t>ACM210565</t>
  </si>
  <si>
    <t>ACM210566</t>
  </si>
  <si>
    <t>ACM210567</t>
  </si>
  <si>
    <t>D8D-989</t>
  </si>
  <si>
    <t>020361-2021</t>
  </si>
  <si>
    <t>0708-2021</t>
  </si>
  <si>
    <t>ACM210568</t>
  </si>
  <si>
    <t>ACM210569</t>
  </si>
  <si>
    <t>ACM210570</t>
  </si>
  <si>
    <t>ACM210571</t>
  </si>
  <si>
    <t>020979-2021</t>
  </si>
  <si>
    <t>0709-2021</t>
  </si>
  <si>
    <t>P &amp; M CORPORATION ARCALI S.R.L.</t>
  </si>
  <si>
    <t>ADM210396</t>
  </si>
  <si>
    <t>ADM210397</t>
  </si>
  <si>
    <t>API-820</t>
  </si>
  <si>
    <t>017503-2021</t>
  </si>
  <si>
    <t>0703-2021</t>
  </si>
  <si>
    <t>ADM210390</t>
  </si>
  <si>
    <t>ADM210391</t>
  </si>
  <si>
    <t>ADM210392</t>
  </si>
  <si>
    <t>ADM210393</t>
  </si>
  <si>
    <t>ADM210394</t>
  </si>
  <si>
    <t>ADM210395</t>
  </si>
  <si>
    <t>017133-2021</t>
  </si>
  <si>
    <t>0739-2021</t>
  </si>
  <si>
    <t>ADM210398</t>
  </si>
  <si>
    <t>F5M-877</t>
  </si>
  <si>
    <t>ADM210399</t>
  </si>
  <si>
    <t>022228-2021</t>
  </si>
  <si>
    <t>0740-2021</t>
  </si>
  <si>
    <t>ACM210594</t>
  </si>
  <si>
    <t>ACM210595</t>
  </si>
  <si>
    <t>ACM210596</t>
  </si>
  <si>
    <t>ACM210597</t>
  </si>
  <si>
    <t>023827-2021</t>
  </si>
  <si>
    <t>0768-2021</t>
  </si>
  <si>
    <t>ADM210414</t>
  </si>
  <si>
    <t>ADM210415</t>
  </si>
  <si>
    <t>ADM210416</t>
  </si>
  <si>
    <t>M031/M017</t>
  </si>
  <si>
    <t>ADM210417</t>
  </si>
  <si>
    <t>M016/M018</t>
  </si>
  <si>
    <t>ADM210418</t>
  </si>
  <si>
    <t>ADM210419</t>
  </si>
  <si>
    <t>023842-2021</t>
  </si>
  <si>
    <t>0770-2021</t>
  </si>
  <si>
    <t>ADM210420</t>
  </si>
  <si>
    <t>ADM210421</t>
  </si>
  <si>
    <t>ADM210422</t>
  </si>
  <si>
    <t>ADM210423</t>
  </si>
  <si>
    <t>ADM210424</t>
  </si>
  <si>
    <t>ADM210425</t>
  </si>
  <si>
    <t>023852-2021</t>
  </si>
  <si>
    <t>0766-2021</t>
  </si>
  <si>
    <t>ADM210426</t>
  </si>
  <si>
    <t>ADM210427</t>
  </si>
  <si>
    <t>023854-2021</t>
  </si>
  <si>
    <t>0774-2021</t>
  </si>
  <si>
    <t>ADM210428</t>
  </si>
  <si>
    <t>ADM210429</t>
  </si>
  <si>
    <t>ADM210430</t>
  </si>
  <si>
    <t>ADM210431</t>
  </si>
  <si>
    <t>ADM210432</t>
  </si>
  <si>
    <t>ADM210433</t>
  </si>
  <si>
    <t>023857-2021</t>
  </si>
  <si>
    <t>0794-2021</t>
  </si>
  <si>
    <t>ADM210434</t>
  </si>
  <si>
    <t>ADM210435</t>
  </si>
  <si>
    <t>ADM210436</t>
  </si>
  <si>
    <t>ADM210437</t>
  </si>
  <si>
    <t>ADM210438</t>
  </si>
  <si>
    <t>ADM210439</t>
  </si>
  <si>
    <t>023865-2021</t>
  </si>
  <si>
    <t>0797-2021</t>
  </si>
  <si>
    <t>ADM210440</t>
  </si>
  <si>
    <t>XL964H5GA7L007169</t>
  </si>
  <si>
    <t>ADM210441</t>
  </si>
  <si>
    <t>D6K-913</t>
  </si>
  <si>
    <t>ADM210442</t>
  </si>
  <si>
    <t>AHP-733</t>
  </si>
  <si>
    <t>024573-2021</t>
  </si>
  <si>
    <t>0798-2021</t>
  </si>
  <si>
    <t>ADM210443</t>
  </si>
  <si>
    <t>D6L-893</t>
  </si>
  <si>
    <t>ADM210444</t>
  </si>
  <si>
    <t>D6K-931</t>
  </si>
  <si>
    <t>025179-2021</t>
  </si>
  <si>
    <t>0816-2021</t>
  </si>
  <si>
    <t>ACM210638</t>
  </si>
  <si>
    <t>AWO-783</t>
  </si>
  <si>
    <t>C5B-971</t>
  </si>
  <si>
    <t>ACM210639</t>
  </si>
  <si>
    <t>AVD-740</t>
  </si>
  <si>
    <t>C8Y-986</t>
  </si>
  <si>
    <t>ACM210640</t>
  </si>
  <si>
    <t>AAU-970</t>
  </si>
  <si>
    <t>ACM210641</t>
  </si>
  <si>
    <t>AAW-975</t>
  </si>
  <si>
    <t>ACM210642</t>
  </si>
  <si>
    <t>ACM210643</t>
  </si>
  <si>
    <t>ADN-713</t>
  </si>
  <si>
    <t>C4W-988</t>
  </si>
  <si>
    <t>026268-2021</t>
  </si>
  <si>
    <t>0815-2021</t>
  </si>
  <si>
    <t>ACM210644</t>
  </si>
  <si>
    <t>028269-2021</t>
  </si>
  <si>
    <t>0803-2021</t>
  </si>
  <si>
    <t>027469-2021</t>
  </si>
  <si>
    <t>0820-2021</t>
  </si>
  <si>
    <t>ACM210649</t>
  </si>
  <si>
    <t>ACM210650</t>
  </si>
  <si>
    <t>ACM210651</t>
  </si>
  <si>
    <t>ACM210652</t>
  </si>
  <si>
    <t>ACM210653</t>
  </si>
  <si>
    <t>ACM210654</t>
  </si>
  <si>
    <t>028042-2021</t>
  </si>
  <si>
    <t>0823-2021</t>
  </si>
  <si>
    <t>BIDDLE INC. S.A.C.</t>
  </si>
  <si>
    <t>ACM210655</t>
  </si>
  <si>
    <t>ARI-710</t>
  </si>
  <si>
    <t>F3D-972</t>
  </si>
  <si>
    <t>028254-2021</t>
  </si>
  <si>
    <t>0826-2021</t>
  </si>
  <si>
    <t>CRISTO MORADO E.I.R.L.</t>
  </si>
  <si>
    <t>ACM210656</t>
  </si>
  <si>
    <t>C7D-794</t>
  </si>
  <si>
    <t>B3I-972</t>
  </si>
  <si>
    <t>025174-2021</t>
  </si>
  <si>
    <t>0855-2021</t>
  </si>
  <si>
    <t>ADM210474</t>
  </si>
  <si>
    <t>ADM210475</t>
  </si>
  <si>
    <t>ADM210476</t>
  </si>
  <si>
    <t>ADM210477</t>
  </si>
  <si>
    <t>ADM210478</t>
  </si>
  <si>
    <t>ADM210479</t>
  </si>
  <si>
    <t>025652-2021</t>
  </si>
  <si>
    <t>0851-2021</t>
  </si>
  <si>
    <t>ADM210480</t>
  </si>
  <si>
    <t>025788-2021</t>
  </si>
  <si>
    <t>0847-2021</t>
  </si>
  <si>
    <t>ADM210481</t>
  </si>
  <si>
    <t>199y446</t>
  </si>
  <si>
    <t>ADM210482</t>
  </si>
  <si>
    <t>026287-2021</t>
  </si>
  <si>
    <t>0849-2021</t>
  </si>
  <si>
    <t>ADM210483</t>
  </si>
  <si>
    <t>ZCA61MS00F0015129
ZCA41MS00F0015130</t>
  </si>
  <si>
    <t>E-013018-2021</t>
  </si>
  <si>
    <t>0433-2021</t>
  </si>
  <si>
    <t>ACM210372</t>
  </si>
  <si>
    <t>E-013022-2021</t>
  </si>
  <si>
    <t>0435-2021</t>
  </si>
  <si>
    <t>ACM210373</t>
  </si>
  <si>
    <t>E-013040-2021</t>
  </si>
  <si>
    <t>0436-2021</t>
  </si>
  <si>
    <t>ACM210374</t>
  </si>
  <si>
    <t xml:space="preserve">ARC-984 </t>
  </si>
  <si>
    <t>ACM210375</t>
  </si>
  <si>
    <t>ACM210376</t>
  </si>
  <si>
    <t>ACM210377</t>
  </si>
  <si>
    <t>E-013055-2021</t>
  </si>
  <si>
    <t>0437-2021</t>
  </si>
  <si>
    <t>ACM210378</t>
  </si>
  <si>
    <t>ACM210379</t>
  </si>
  <si>
    <t>ACM210380</t>
  </si>
  <si>
    <t>ACM210381</t>
  </si>
  <si>
    <t>E-013593-2021</t>
  </si>
  <si>
    <t>0451-2021</t>
  </si>
  <si>
    <t>ACM210392</t>
  </si>
  <si>
    <t>ACM210393</t>
  </si>
  <si>
    <t>ACM210394</t>
  </si>
  <si>
    <t>ACM210395</t>
  </si>
  <si>
    <t>ACM210396</t>
  </si>
  <si>
    <t>ACM210397</t>
  </si>
  <si>
    <t>E-014213-2021</t>
  </si>
  <si>
    <t>0450-2021</t>
  </si>
  <si>
    <t>ACM210398</t>
  </si>
  <si>
    <t>C1Q-988</t>
  </si>
  <si>
    <t>ACM210399</t>
  </si>
  <si>
    <t>C1Q-987</t>
  </si>
  <si>
    <t>ACM210400</t>
  </si>
  <si>
    <t>ACM210401</t>
  </si>
  <si>
    <t>ACM210402</t>
  </si>
  <si>
    <t>ACM210403</t>
  </si>
  <si>
    <t>E-014307-2021</t>
  </si>
  <si>
    <t>0452-2021</t>
  </si>
  <si>
    <t>ACM210404</t>
  </si>
  <si>
    <t>AZT-790</t>
  </si>
  <si>
    <t>Y1K-997</t>
  </si>
  <si>
    <t>ACM210405</t>
  </si>
  <si>
    <t>AWM-751</t>
  </si>
  <si>
    <t>C0Y-996</t>
  </si>
  <si>
    <t>E-014357-2021</t>
  </si>
  <si>
    <t>0453-2021</t>
  </si>
  <si>
    <t>ACM210406</t>
  </si>
  <si>
    <t>F8N-782</t>
  </si>
  <si>
    <t>E-014359-2021</t>
  </si>
  <si>
    <t>0449-2021</t>
  </si>
  <si>
    <t>GRUPO DUVE SERVICIOS GENERALES S.A.C</t>
  </si>
  <si>
    <t>ACM210407</t>
  </si>
  <si>
    <t>AZH-769</t>
  </si>
  <si>
    <t>AFU-973</t>
  </si>
  <si>
    <t>ACM210408</t>
  </si>
  <si>
    <t>BBS-919</t>
  </si>
  <si>
    <t>APU-972</t>
  </si>
  <si>
    <t>ACM210409</t>
  </si>
  <si>
    <t>AWT-904</t>
  </si>
  <si>
    <t>ATL-989</t>
  </si>
  <si>
    <t>E-014367-2021</t>
  </si>
  <si>
    <t>0454-2021</t>
  </si>
  <si>
    <t>SERVICIOS E INVERSIONES VALLEJOS CUATRO S.A.C.</t>
  </si>
  <si>
    <t>ACM210410</t>
  </si>
  <si>
    <t>D5K-783</t>
  </si>
  <si>
    <t>DM1659-17</t>
  </si>
  <si>
    <t>E-011271-2021</t>
  </si>
  <si>
    <t>0482-2021</t>
  </si>
  <si>
    <t>TRANS BRAND S.A.C.</t>
  </si>
  <si>
    <t>ACM210423</t>
  </si>
  <si>
    <t>BAI-894</t>
  </si>
  <si>
    <t>F5R-983</t>
  </si>
  <si>
    <t>ACM210424</t>
  </si>
  <si>
    <t>AYX-744</t>
  </si>
  <si>
    <t>C5J-994</t>
  </si>
  <si>
    <t>ACM210425</t>
  </si>
  <si>
    <t>AXP-912</t>
  </si>
  <si>
    <t>F8G-990</t>
  </si>
  <si>
    <t>ACM210426</t>
  </si>
  <si>
    <t>AXP-822</t>
  </si>
  <si>
    <t>D9N-996</t>
  </si>
  <si>
    <t>E-014371-2021</t>
  </si>
  <si>
    <t>0484-2021</t>
  </si>
  <si>
    <t>ACM210411</t>
  </si>
  <si>
    <t>M-011</t>
  </si>
  <si>
    <t>ACM210412</t>
  </si>
  <si>
    <t>M-012</t>
  </si>
  <si>
    <t>ACM210413</t>
  </si>
  <si>
    <t>ACM210414</t>
  </si>
  <si>
    <t>ACM210415</t>
  </si>
  <si>
    <t>ACM210416</t>
  </si>
  <si>
    <t>E-015304-2021</t>
  </si>
  <si>
    <t>0491-2021</t>
  </si>
  <si>
    <t>ACM210427</t>
  </si>
  <si>
    <t>T9G-931</t>
  </si>
  <si>
    <t>F3A-993</t>
  </si>
  <si>
    <t>ACM210428</t>
  </si>
  <si>
    <t>T9G-909</t>
  </si>
  <si>
    <t>ARH-992</t>
  </si>
  <si>
    <t>ACM210429</t>
  </si>
  <si>
    <t>E-015315-2021</t>
  </si>
  <si>
    <t>0505-2021</t>
  </si>
  <si>
    <t>ADM210264</t>
  </si>
  <si>
    <t>D7G-924</t>
  </si>
  <si>
    <t>ADM210265</t>
  </si>
  <si>
    <t>D7H-729</t>
  </si>
  <si>
    <t>ADM210266</t>
  </si>
  <si>
    <t>ADM210267</t>
  </si>
  <si>
    <t>D7K-734</t>
  </si>
  <si>
    <t>E-015331-2021</t>
  </si>
  <si>
    <t>0506-2021</t>
  </si>
  <si>
    <t>ADM210268</t>
  </si>
  <si>
    <t>ADM210269</t>
  </si>
  <si>
    <t>199y655 / 199y656</t>
  </si>
  <si>
    <t>ADM210270</t>
  </si>
  <si>
    <t>ADM210271</t>
  </si>
  <si>
    <t>ADM210272</t>
  </si>
  <si>
    <t>199y719 / 199y601</t>
  </si>
  <si>
    <t>ADM210273</t>
  </si>
  <si>
    <t>E-015338-2021</t>
  </si>
  <si>
    <t>0492-2021</t>
  </si>
  <si>
    <t>ACM210430</t>
  </si>
  <si>
    <t>ACM210431</t>
  </si>
  <si>
    <t>ACM210432</t>
  </si>
  <si>
    <t>E-015345-2021</t>
  </si>
  <si>
    <t>0507-2021</t>
  </si>
  <si>
    <t>ACM210433</t>
  </si>
  <si>
    <t>ACM210434</t>
  </si>
  <si>
    <t>ACM210435</t>
  </si>
  <si>
    <t>E-015350-2021</t>
  </si>
  <si>
    <t>0508-2021</t>
  </si>
  <si>
    <t>ACM210436</t>
  </si>
  <si>
    <t>E-015361-2021</t>
  </si>
  <si>
    <t>0509-2021</t>
  </si>
  <si>
    <t>ACM210437</t>
  </si>
  <si>
    <t>ACM210438</t>
  </si>
  <si>
    <t>ACM210439</t>
  </si>
  <si>
    <t xml:space="preserve">F2H-996 </t>
  </si>
  <si>
    <t>ACM210440</t>
  </si>
  <si>
    <t>E-016546-2021</t>
  </si>
  <si>
    <t>0539-2021</t>
  </si>
  <si>
    <t>ADM210274</t>
  </si>
  <si>
    <t>ADM210275</t>
  </si>
  <si>
    <t>ADM210276</t>
  </si>
  <si>
    <t>ADM210277</t>
  </si>
  <si>
    <t>ADM210278</t>
  </si>
  <si>
    <t>ADM210279</t>
  </si>
  <si>
    <t>E-016550-2021</t>
  </si>
  <si>
    <t>0538-2021</t>
  </si>
  <si>
    <t>ADM210280</t>
  </si>
  <si>
    <t>M-031 / M-018</t>
  </si>
  <si>
    <t>ADM210281</t>
  </si>
  <si>
    <t>ADM210282</t>
  </si>
  <si>
    <t>M-003 / M-009</t>
  </si>
  <si>
    <t>ADM210283</t>
  </si>
  <si>
    <t>AWO-745</t>
  </si>
  <si>
    <t>M-044 / M-018</t>
  </si>
  <si>
    <t>ADM210284</t>
  </si>
  <si>
    <t>M-001 / M-021</t>
  </si>
  <si>
    <t>ADM210285</t>
  </si>
  <si>
    <t>E-016559-2021</t>
  </si>
  <si>
    <t>0540-2021</t>
  </si>
  <si>
    <t>ADM210286</t>
  </si>
  <si>
    <t>M-028 / M-027 / M-010</t>
  </si>
  <si>
    <t>ADM210287</t>
  </si>
  <si>
    <t>M-034 / M-035</t>
  </si>
  <si>
    <t>ADM210288</t>
  </si>
  <si>
    <t>ADM210289</t>
  </si>
  <si>
    <t>ADM210290</t>
  </si>
  <si>
    <t>ADM210291</t>
  </si>
  <si>
    <t>E-016565-2021</t>
  </si>
  <si>
    <t>ADM210292</t>
  </si>
  <si>
    <t>ADM210293</t>
  </si>
  <si>
    <t>ADM210294</t>
  </si>
  <si>
    <t>ADM210295</t>
  </si>
  <si>
    <t>ADM210296</t>
  </si>
  <si>
    <t>ADM210297</t>
  </si>
  <si>
    <t>E-016571-2021</t>
  </si>
  <si>
    <t>0541-2021</t>
  </si>
  <si>
    <t>ADM210298</t>
  </si>
  <si>
    <t>M-043 / M-042 / M-041</t>
  </si>
  <si>
    <t>ADM210299</t>
  </si>
  <si>
    <t>M-002 / M-029</t>
  </si>
  <si>
    <t>ADM210300</t>
  </si>
  <si>
    <t>ADM210301</t>
  </si>
  <si>
    <t>M-027 / M-028 / M-010</t>
  </si>
  <si>
    <t>E-016576-2021</t>
  </si>
  <si>
    <t>0543-2021</t>
  </si>
  <si>
    <t>ADM210302</t>
  </si>
  <si>
    <t>ADM210303</t>
  </si>
  <si>
    <t>ADM210304</t>
  </si>
  <si>
    <t>ADM210305</t>
  </si>
  <si>
    <t>ADM210306</t>
  </si>
  <si>
    <t>ADM210307</t>
  </si>
  <si>
    <t>E-016583-2021</t>
  </si>
  <si>
    <t>0542-2021</t>
  </si>
  <si>
    <t>ADM210308</t>
  </si>
  <si>
    <t>ADM210309</t>
  </si>
  <si>
    <t>ADM210310</t>
  </si>
  <si>
    <t>ADM210311</t>
  </si>
  <si>
    <t>ADM210312</t>
  </si>
  <si>
    <t>ADM210313</t>
  </si>
  <si>
    <t>E-017148-2021</t>
  </si>
  <si>
    <t>0564-2021</t>
  </si>
  <si>
    <t>ACM210474</t>
  </si>
  <si>
    <t>ACM210475</t>
  </si>
  <si>
    <t>ACM210476</t>
  </si>
  <si>
    <t>E-017153-2021</t>
  </si>
  <si>
    <t>0554-2021</t>
  </si>
  <si>
    <t>ACM210477</t>
  </si>
  <si>
    <t>E-017155-2021</t>
  </si>
  <si>
    <t>0562-2021</t>
  </si>
  <si>
    <t>ACM210478</t>
  </si>
  <si>
    <t>ACM210479</t>
  </si>
  <si>
    <t>ACM210480</t>
  </si>
  <si>
    <t>E-017157-2021</t>
  </si>
  <si>
    <t>0563-2021</t>
  </si>
  <si>
    <t>ACM210481</t>
  </si>
  <si>
    <t>ACM210482</t>
  </si>
  <si>
    <t>ACM210483</t>
  </si>
  <si>
    <t>ACM210484</t>
  </si>
  <si>
    <t>E-017160-2021</t>
  </si>
  <si>
    <t>0566-2021</t>
  </si>
  <si>
    <t>ACM210485</t>
  </si>
  <si>
    <t>ACM210486</t>
  </si>
  <si>
    <t>ACM210487</t>
  </si>
  <si>
    <t>ACM210488</t>
  </si>
  <si>
    <t>E-017761-2021</t>
  </si>
  <si>
    <t>0565-2021</t>
  </si>
  <si>
    <t>F&amp;H TRANSPORTES Y SERVICIOS S.A.C.</t>
  </si>
  <si>
    <t>ACM210489</t>
  </si>
  <si>
    <t>M2Y-859</t>
  </si>
  <si>
    <t>TET-983</t>
  </si>
  <si>
    <t>E-013331-2021</t>
  </si>
  <si>
    <t>0567-2021</t>
  </si>
  <si>
    <t>ACM210490</t>
  </si>
  <si>
    <t>ACM210491</t>
  </si>
  <si>
    <t>ACM210492</t>
  </si>
  <si>
    <t>ACM210493</t>
  </si>
  <si>
    <t xml:space="preserve">ALX-785 </t>
  </si>
  <si>
    <t>E-014362-2021</t>
  </si>
  <si>
    <t>0598-2021</t>
  </si>
  <si>
    <t>ACM210500</t>
  </si>
  <si>
    <t>ACM210501</t>
  </si>
  <si>
    <t>ACM210502</t>
  </si>
  <si>
    <t>ACM210503</t>
  </si>
  <si>
    <t>E-017790-2021</t>
  </si>
  <si>
    <t>0593-2021</t>
  </si>
  <si>
    <t>ADM210326</t>
  </si>
  <si>
    <t>ADM210327</t>
  </si>
  <si>
    <t>ADM210328</t>
  </si>
  <si>
    <t>ADM210329</t>
  </si>
  <si>
    <t>ADM210330</t>
  </si>
  <si>
    <t>ADM210331</t>
  </si>
  <si>
    <t>E-017800-2021</t>
  </si>
  <si>
    <t>0594-2021</t>
  </si>
  <si>
    <t>ACM210494</t>
  </si>
  <si>
    <t xml:space="preserve">BET-770   </t>
  </si>
  <si>
    <t xml:space="preserve">AED-971  </t>
  </si>
  <si>
    <t>ACM210495</t>
  </si>
  <si>
    <t xml:space="preserve">BET-886   </t>
  </si>
  <si>
    <t xml:space="preserve">C9M-992  </t>
  </si>
  <si>
    <t>ACM210496</t>
  </si>
  <si>
    <t xml:space="preserve">F8N-843   </t>
  </si>
  <si>
    <t>C9M-992</t>
  </si>
  <si>
    <t>ACM210497</t>
  </si>
  <si>
    <t>A0G-984</t>
  </si>
  <si>
    <t>E-017810-2021</t>
  </si>
  <si>
    <t>0595-2021</t>
  </si>
  <si>
    <t>S.G.EURO TRANSPORT S.A.C.</t>
  </si>
  <si>
    <t>ACM210498</t>
  </si>
  <si>
    <t>BBB-873</t>
  </si>
  <si>
    <t xml:space="preserve">AHN-993 </t>
  </si>
  <si>
    <t>E-017816-2021</t>
  </si>
  <si>
    <t>0596-2021</t>
  </si>
  <si>
    <t>ADM210332</t>
  </si>
  <si>
    <t>BEU-862</t>
  </si>
  <si>
    <t>199Y1003 / 199Y4682</t>
  </si>
  <si>
    <t>ADM210333</t>
  </si>
  <si>
    <t xml:space="preserve">BFM-824 </t>
  </si>
  <si>
    <t>ADM210334</t>
  </si>
  <si>
    <t>ADM210335</t>
  </si>
  <si>
    <t>E-017819-2021</t>
  </si>
  <si>
    <t>0597-2021</t>
  </si>
  <si>
    <t>ACM210499</t>
  </si>
  <si>
    <t>ATP-828</t>
  </si>
  <si>
    <t>F5J-977</t>
  </si>
  <si>
    <t>E-017835-2021</t>
  </si>
  <si>
    <t>0621-2021</t>
  </si>
  <si>
    <t>ADM210336</t>
  </si>
  <si>
    <t>ADM210337</t>
  </si>
  <si>
    <t>ADM210338</t>
  </si>
  <si>
    <t>C5H-764</t>
  </si>
  <si>
    <t>M-045 / M-046</t>
  </si>
  <si>
    <t>E-018503-2021</t>
  </si>
  <si>
    <t>0624-2021</t>
  </si>
  <si>
    <t>ACM210504</t>
  </si>
  <si>
    <t>ACM210505</t>
  </si>
  <si>
    <t>ACM210506</t>
  </si>
  <si>
    <t>E-018571-2021</t>
  </si>
  <si>
    <t>0625-2021</t>
  </si>
  <si>
    <t>TRANSPORTES ACUARIO S.A.C.</t>
  </si>
  <si>
    <t>ACM210507</t>
  </si>
  <si>
    <t>ACV-908</t>
  </si>
  <si>
    <t>C4U-982</t>
  </si>
  <si>
    <t>ACM210508</t>
  </si>
  <si>
    <t>ACT-915</t>
  </si>
  <si>
    <t>B9X-976</t>
  </si>
  <si>
    <t>ACM210509</t>
  </si>
  <si>
    <t>ACU-941</t>
  </si>
  <si>
    <t>C4T-986</t>
  </si>
  <si>
    <t>E-018576-2021</t>
  </si>
  <si>
    <t>0626-2021</t>
  </si>
  <si>
    <t>ADM210339</t>
  </si>
  <si>
    <t>ADM210340</t>
  </si>
  <si>
    <t>E-018579-2021</t>
  </si>
  <si>
    <t>0627-2021</t>
  </si>
  <si>
    <t>ADM210341</t>
  </si>
  <si>
    <t>ADM210342</t>
  </si>
  <si>
    <t>ADM210343</t>
  </si>
  <si>
    <t>ADM210344</t>
  </si>
  <si>
    <t>ADM210345</t>
  </si>
  <si>
    <t>E-018582-2021</t>
  </si>
  <si>
    <t>0628-2021</t>
  </si>
  <si>
    <t>ADM210346</t>
  </si>
  <si>
    <t>ADM210347</t>
  </si>
  <si>
    <t>ADM210348</t>
  </si>
  <si>
    <t>ADM210349</t>
  </si>
  <si>
    <t>ADM210350</t>
  </si>
  <si>
    <t>E-018961-2021</t>
  </si>
  <si>
    <t>0629-2021</t>
  </si>
  <si>
    <t>ACM210510</t>
  </si>
  <si>
    <t>ACM210511</t>
  </si>
  <si>
    <t>ACM210512</t>
  </si>
  <si>
    <t>ACM210513</t>
  </si>
  <si>
    <t>AXP-758</t>
  </si>
  <si>
    <t xml:space="preserve">B2J-994 </t>
  </si>
  <si>
    <t>E-020139-2021</t>
  </si>
  <si>
    <t>0637-2021</t>
  </si>
  <si>
    <t>ADM210359</t>
  </si>
  <si>
    <t xml:space="preserve">F8P-936 </t>
  </si>
  <si>
    <t>ADM210360</t>
  </si>
  <si>
    <t>ADM210361</t>
  </si>
  <si>
    <t>E-020143-2021</t>
  </si>
  <si>
    <t>0639-2021</t>
  </si>
  <si>
    <t>ADM210362</t>
  </si>
  <si>
    <t>ADM210363</t>
  </si>
  <si>
    <t>ADM210364</t>
  </si>
  <si>
    <t>E-020147-2021</t>
  </si>
  <si>
    <t>0638-2021</t>
  </si>
  <si>
    <t>ADM210365</t>
  </si>
  <si>
    <t>ADM210366</t>
  </si>
  <si>
    <t>E-020153-2021</t>
  </si>
  <si>
    <t>0640-2021</t>
  </si>
  <si>
    <t>ACM210542</t>
  </si>
  <si>
    <t>ACM210543</t>
  </si>
  <si>
    <t>ACM210544</t>
  </si>
  <si>
    <t>ACM210545</t>
  </si>
  <si>
    <t>ACM210546</t>
  </si>
  <si>
    <t>ACM210547</t>
  </si>
  <si>
    <t>E-020205-2021</t>
  </si>
  <si>
    <t>0641-2021</t>
  </si>
  <si>
    <t>ACM210548</t>
  </si>
  <si>
    <t>ACM210549</t>
  </si>
  <si>
    <t>ACM210550</t>
  </si>
  <si>
    <t>E-020210-2021</t>
  </si>
  <si>
    <t>0643-2021</t>
  </si>
  <si>
    <t>ACM210551</t>
  </si>
  <si>
    <t>ALW-864</t>
  </si>
  <si>
    <t>F9A-984</t>
  </si>
  <si>
    <t>E-020810-2021</t>
  </si>
  <si>
    <t>0664-2021</t>
  </si>
  <si>
    <t>ACM210552</t>
  </si>
  <si>
    <t>E-020815-2021</t>
  </si>
  <si>
    <t>0677-2021</t>
  </si>
  <si>
    <t>ACM210553</t>
  </si>
  <si>
    <t>ACM210554</t>
  </si>
  <si>
    <t>ACM210555</t>
  </si>
  <si>
    <t>E-020823-2021</t>
  </si>
  <si>
    <t>0666-2021</t>
  </si>
  <si>
    <t>ACM210556</t>
  </si>
  <si>
    <t>ACM210557</t>
  </si>
  <si>
    <t>ACM210558</t>
  </si>
  <si>
    <t>ACM210559</t>
  </si>
  <si>
    <t>E-020827-2021</t>
  </si>
  <si>
    <t>0668-2021</t>
  </si>
  <si>
    <t>ADM210374</t>
  </si>
  <si>
    <t>WG0 THPS64 F003 6961
WG0 THPS69 G003 8126</t>
  </si>
  <si>
    <t>E-022221-2021</t>
  </si>
  <si>
    <t>0688-2021</t>
  </si>
  <si>
    <t>ADM210386</t>
  </si>
  <si>
    <t>12570/71 GOLDHOFER</t>
  </si>
  <si>
    <t>ADM210387</t>
  </si>
  <si>
    <t>E-022225-2021</t>
  </si>
  <si>
    <t>0712-2021</t>
  </si>
  <si>
    <t>ACM210561</t>
  </si>
  <si>
    <t>ACM210562</t>
  </si>
  <si>
    <t>E-022239-2021</t>
  </si>
  <si>
    <t>0711-2021</t>
  </si>
  <si>
    <t>ADM210388</t>
  </si>
  <si>
    <t>ADM210389</t>
  </si>
  <si>
    <t>E-023733-2021</t>
  </si>
  <si>
    <t>0713-2021</t>
  </si>
  <si>
    <t>ACM210572</t>
  </si>
  <si>
    <t>E-023745-2021</t>
  </si>
  <si>
    <t>0714-2021</t>
  </si>
  <si>
    <t>ACM210573</t>
  </si>
  <si>
    <t>E-023788-2021</t>
  </si>
  <si>
    <t>0724-2021</t>
  </si>
  <si>
    <t>TRANSPORTES ESPECIALES O Y T S.A.C.</t>
  </si>
  <si>
    <t>ACM210574</t>
  </si>
  <si>
    <t>D5P-870</t>
  </si>
  <si>
    <t>AJE-986</t>
  </si>
  <si>
    <t>E-023796-2021</t>
  </si>
  <si>
    <t>0729-2021</t>
  </si>
  <si>
    <t>ACM210575</t>
  </si>
  <si>
    <t>ACM210576</t>
  </si>
  <si>
    <t>E-023804-2021</t>
  </si>
  <si>
    <t>0731-2021</t>
  </si>
  <si>
    <t>ACM210577</t>
  </si>
  <si>
    <t>ACM210578</t>
  </si>
  <si>
    <t>ACM210579</t>
  </si>
  <si>
    <t>E-023807-2021</t>
  </si>
  <si>
    <t>0747-2021</t>
  </si>
  <si>
    <t>ACM210580</t>
  </si>
  <si>
    <t>ACM210581</t>
  </si>
  <si>
    <t>E-023809-2021</t>
  </si>
  <si>
    <t>0748-2021</t>
  </si>
  <si>
    <t>ACM210582</t>
  </si>
  <si>
    <t>ACM210583</t>
  </si>
  <si>
    <t>ACM210584</t>
  </si>
  <si>
    <t>ACM210585</t>
  </si>
  <si>
    <t>E-023812-2021</t>
  </si>
  <si>
    <t>0750-2021</t>
  </si>
  <si>
    <t>ACM210586</t>
  </si>
  <si>
    <t>ACM210587</t>
  </si>
  <si>
    <t>ACM210588</t>
  </si>
  <si>
    <t>ACM210589</t>
  </si>
  <si>
    <t>E-023815-2021</t>
  </si>
  <si>
    <t>0749-2021</t>
  </si>
  <si>
    <t>ACM210590</t>
  </si>
  <si>
    <t>E-023819-2021</t>
  </si>
  <si>
    <t>0743-2021</t>
  </si>
  <si>
    <t>ACM210591</t>
  </si>
  <si>
    <t>ACM210592</t>
  </si>
  <si>
    <t>ACM210593</t>
  </si>
  <si>
    <t>E-024481-2021</t>
  </si>
  <si>
    <t>0776-2021</t>
  </si>
  <si>
    <t>INVERSIONES LATIGO NEGRO S.A.C.</t>
  </si>
  <si>
    <t>ACM210598</t>
  </si>
  <si>
    <t>D8P-848</t>
  </si>
  <si>
    <t>AKX-979</t>
  </si>
  <si>
    <t>ACM210599</t>
  </si>
  <si>
    <t>D3O-853</t>
  </si>
  <si>
    <t>B7Z-996</t>
  </si>
  <si>
    <t>ACM210600</t>
  </si>
  <si>
    <t>D6I-860</t>
  </si>
  <si>
    <t>V6H-988</t>
  </si>
  <si>
    <t>E-024488-2021</t>
  </si>
  <si>
    <t>0777-2021</t>
  </si>
  <si>
    <t>ADM210400</t>
  </si>
  <si>
    <t>ADM210401</t>
  </si>
  <si>
    <t>ADM210402</t>
  </si>
  <si>
    <t>ADM210403</t>
  </si>
  <si>
    <t>E-024501-2021</t>
  </si>
  <si>
    <t>0780-2021</t>
  </si>
  <si>
    <t>ADM210404</t>
  </si>
  <si>
    <t>ADM210405</t>
  </si>
  <si>
    <t>ADM210406</t>
  </si>
  <si>
    <t>ADM210407</t>
  </si>
  <si>
    <t>E-024512-2021</t>
  </si>
  <si>
    <t>0784-2021</t>
  </si>
  <si>
    <t>ACM210601</t>
  </si>
  <si>
    <t>ACM210602</t>
  </si>
  <si>
    <t>ACM210603</t>
  </si>
  <si>
    <t>ACM210604</t>
  </si>
  <si>
    <t>E-024518-2021</t>
  </si>
  <si>
    <t>0783-2021</t>
  </si>
  <si>
    <t>ACM210605</t>
  </si>
  <si>
    <t>ACM210606</t>
  </si>
  <si>
    <t>ACM210607</t>
  </si>
  <si>
    <t>E-024562-2021</t>
  </si>
  <si>
    <t>0785-2021</t>
  </si>
  <si>
    <t>ACM210608</t>
  </si>
  <si>
    <t>ACM210609</t>
  </si>
  <si>
    <t>E-015322-2021</t>
  </si>
  <si>
    <t>0799-2021</t>
  </si>
  <si>
    <t>ADM210408</t>
  </si>
  <si>
    <t>12414 - 23194 - 33841</t>
  </si>
  <si>
    <t>ADM210409</t>
  </si>
  <si>
    <t>BEC-711</t>
  </si>
  <si>
    <t>23261 - 23166 - 18791</t>
  </si>
  <si>
    <t>ADM210410</t>
  </si>
  <si>
    <t>ADM210411</t>
  </si>
  <si>
    <t xml:space="preserve">B4M-861 </t>
  </si>
  <si>
    <t>23261 – 23166 - 18791</t>
  </si>
  <si>
    <t>ADM210412</t>
  </si>
  <si>
    <t>ADM210413</t>
  </si>
  <si>
    <t>E-025023-2021</t>
  </si>
  <si>
    <t>0801-2021</t>
  </si>
  <si>
    <t>OTEM S.A.C.</t>
  </si>
  <si>
    <t>ACM210610</t>
  </si>
  <si>
    <t>ACM210611</t>
  </si>
  <si>
    <t>V8J-936</t>
  </si>
  <si>
    <t>V9B-982</t>
  </si>
  <si>
    <t>E-025157-2021</t>
  </si>
  <si>
    <t>0800-2021</t>
  </si>
  <si>
    <t>EMPRESA DE TRANSPORTE MARINO S.R.L.</t>
  </si>
  <si>
    <t>ACM210612</t>
  </si>
  <si>
    <t>C6H-790</t>
  </si>
  <si>
    <t>Z2F-988</t>
  </si>
  <si>
    <t>ACM210613</t>
  </si>
  <si>
    <t>A5H-851</t>
  </si>
  <si>
    <t>V2E-998</t>
  </si>
  <si>
    <t>ACM210614</t>
  </si>
  <si>
    <t>C0N-881</t>
  </si>
  <si>
    <t>VAK-979</t>
  </si>
  <si>
    <t>ACM210615</t>
  </si>
  <si>
    <t>F1S-910</t>
  </si>
  <si>
    <t>X1F-984</t>
  </si>
  <si>
    <t>E-025185-2021</t>
  </si>
  <si>
    <t>0812-2021</t>
  </si>
  <si>
    <t>ACM210616</t>
  </si>
  <si>
    <t>ACM210617</t>
  </si>
  <si>
    <t>ACM210618</t>
  </si>
  <si>
    <t>ADM-761</t>
  </si>
  <si>
    <t>ACM210619</t>
  </si>
  <si>
    <t>AVE-756</t>
  </si>
  <si>
    <t>ACM210620</t>
  </si>
  <si>
    <t>F9U-817</t>
  </si>
  <si>
    <t>ACM210621</t>
  </si>
  <si>
    <t>AVC-800</t>
  </si>
  <si>
    <t>E-025826-2021</t>
  </si>
  <si>
    <t>0811-2021</t>
  </si>
  <si>
    <t>ACM210622</t>
  </si>
  <si>
    <t>ACM210623</t>
  </si>
  <si>
    <t>ACM210624</t>
  </si>
  <si>
    <t>ACM210625</t>
  </si>
  <si>
    <t>E-025828-2021</t>
  </si>
  <si>
    <t>0835-2021</t>
  </si>
  <si>
    <t>ACM210626</t>
  </si>
  <si>
    <t>E-025834-2021</t>
  </si>
  <si>
    <t>0817-2021</t>
  </si>
  <si>
    <t>ACM210627</t>
  </si>
  <si>
    <t>ACM210628</t>
  </si>
  <si>
    <t>ACM210629</t>
  </si>
  <si>
    <t>E-026213-2021</t>
  </si>
  <si>
    <t>0818-2021</t>
  </si>
  <si>
    <t>ADM210445</t>
  </si>
  <si>
    <t>23261 / 23166 / 18791</t>
  </si>
  <si>
    <t>ADM210446</t>
  </si>
  <si>
    <t>12414 / 23194 / 33841</t>
  </si>
  <si>
    <t>ADM210447</t>
  </si>
  <si>
    <t>ADM210448</t>
  </si>
  <si>
    <t>ADM210449</t>
  </si>
  <si>
    <t>ADM210450</t>
  </si>
  <si>
    <t>E-026217-2021</t>
  </si>
  <si>
    <t>0831-2021</t>
  </si>
  <si>
    <t>ADM210451</t>
  </si>
  <si>
    <t>ADM210452</t>
  </si>
  <si>
    <t>ADM210453</t>
  </si>
  <si>
    <t>ADM210454</t>
  </si>
  <si>
    <t>ADM210455</t>
  </si>
  <si>
    <t>ADM210456</t>
  </si>
  <si>
    <t>E-026259-2021</t>
  </si>
  <si>
    <t>0830-2021</t>
  </si>
  <si>
    <t>ACM210630</t>
  </si>
  <si>
    <t>ACM210631</t>
  </si>
  <si>
    <t>ACM210632</t>
  </si>
  <si>
    <t>ACM210633</t>
  </si>
  <si>
    <t>E-026262-2021</t>
  </si>
  <si>
    <t>0829-2021</t>
  </si>
  <si>
    <t>ACM210634</t>
  </si>
  <si>
    <t>ACM210635</t>
  </si>
  <si>
    <t>ACM210636</t>
  </si>
  <si>
    <t>E-027294-2021</t>
  </si>
  <si>
    <t>0828-2021</t>
  </si>
  <si>
    <t>ACM210637</t>
  </si>
  <si>
    <t>E-027377-2021</t>
  </si>
  <si>
    <t>0856-2021</t>
  </si>
  <si>
    <t>ADM210457</t>
  </si>
  <si>
    <t>ADM210458</t>
  </si>
  <si>
    <t>ADM210459</t>
  </si>
  <si>
    <t>E-027408-2021</t>
  </si>
  <si>
    <t>0857-2021</t>
  </si>
  <si>
    <t>ADM210460</t>
  </si>
  <si>
    <t>ADM210461</t>
  </si>
  <si>
    <t>ADM210462</t>
  </si>
  <si>
    <t>ADM210463</t>
  </si>
  <si>
    <t>E-027409-2021</t>
  </si>
  <si>
    <t>0863-2021</t>
  </si>
  <si>
    <t>ADM210464</t>
  </si>
  <si>
    <t>ADM210465</t>
  </si>
  <si>
    <t>ADM210466</t>
  </si>
  <si>
    <t>ADM210467</t>
  </si>
  <si>
    <t>E-027623-2021</t>
  </si>
  <si>
    <t>0865-2021</t>
  </si>
  <si>
    <t>ADM210468</t>
  </si>
  <si>
    <t>29778 / 33843</t>
  </si>
  <si>
    <t>ADM210469</t>
  </si>
  <si>
    <t>ADM210470</t>
  </si>
  <si>
    <t>199Y655 / 199Y656</t>
  </si>
  <si>
    <t>ADM210471</t>
  </si>
  <si>
    <t>ADM210472</t>
  </si>
  <si>
    <t>ADM210473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</si>
</sst>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utiger Light"/>
      <family val="2"/>
    </font>
    <font>
      <b/>
      <sz val="11"/>
      <color theme="1"/>
      <name val="Frutiger Light"/>
      <family val="2"/>
    </font>
    <font>
      <sz val="10"/>
      <name val="Arial"/>
      <family val="2"/>
    </font>
    <font>
      <b/>
      <sz val="14"/>
      <color theme="1"/>
      <name val="Frutiger Light"/>
      <family val="2"/>
    </font>
    <font>
      <sz val="11"/>
      <name val="Frutiger Light"/>
      <family val="2"/>
    </font>
    <font>
      <sz val="11"/>
      <name val="Frutiger Light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Border="1"/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Normal" xfId="0" builtinId="0"/>
    <cellStyle name="Normal 10 4" xfId="1" xr:uid="{00000000-0005-0000-0000-000001000000}"/>
    <cellStyle name="Normal 19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EDY%20QUESQU&#201;N/Prov&#237;as%20Nacional%20en%20CASA/Datos%20abiertos%202020/DATOS%20ABIERTOS%2012-2020/202012%20%20Datos%20Abiertos%20-%20Diciembre%202020%20-%20GV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02%20%20Datos%20Abiertos%20-%20FEB%202021%20-%20GV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"/>
      <sheetName val="Tabla"/>
      <sheetName val="Listas"/>
    </sheetNames>
    <sheetDataSet>
      <sheetData sheetId="0" refreshError="1"/>
      <sheetData sheetId="1" refreshError="1"/>
      <sheetData sheetId="2" refreshError="1">
        <row r="4">
          <cell r="B4" t="str">
            <v>AAM</v>
          </cell>
        </row>
        <row r="13">
          <cell r="B13" t="str">
            <v>BIDDLE INC S.A.C.</v>
          </cell>
          <cell r="C13">
            <v>20296637697</v>
          </cell>
        </row>
        <row r="14">
          <cell r="B14" t="str">
            <v>COMTRATE S.A.C.</v>
          </cell>
          <cell r="C14">
            <v>20536876872</v>
          </cell>
        </row>
        <row r="15">
          <cell r="B15" t="str">
            <v>COMTRATE S.A.C.</v>
          </cell>
          <cell r="C15">
            <v>20536876872</v>
          </cell>
        </row>
        <row r="16">
          <cell r="B16" t="str">
            <v>CRISTO MORADO E.R.I.L.</v>
          </cell>
          <cell r="C16">
            <v>20419131777</v>
          </cell>
        </row>
        <row r="17">
          <cell r="B17" t="str">
            <v>EMPRESA DE TRANSPORTE MARINO S.R.L.</v>
          </cell>
          <cell r="C17">
            <v>20321598936</v>
          </cell>
        </row>
        <row r="18">
          <cell r="B18" t="str">
            <v>FACTORIA INDUSTRIAL S.A.C.</v>
          </cell>
          <cell r="C18">
            <v>20131609371</v>
          </cell>
        </row>
        <row r="19">
          <cell r="B19" t="str">
            <v>GRUAS Y MANIOBRAS S.A.C.</v>
          </cell>
          <cell r="C19">
            <v>20506936439</v>
          </cell>
        </row>
        <row r="20">
          <cell r="B20" t="str">
            <v>GRUPO DUVE SERVICIOS GENERALES S.A.C</v>
          </cell>
          <cell r="C20">
            <v>20557769898</v>
          </cell>
        </row>
        <row r="21">
          <cell r="B21" t="str">
            <v>GRUPO MOYAN S.R.L.</v>
          </cell>
          <cell r="C21">
            <v>20600815459</v>
          </cell>
        </row>
        <row r="22">
          <cell r="B22" t="str">
            <v>M &amp; J CORPORATION P. S.R.L.</v>
          </cell>
          <cell r="C22">
            <v>20477826271</v>
          </cell>
        </row>
        <row r="23">
          <cell r="B23" t="str">
            <v>MODUTRUCK S.A.C.</v>
          </cell>
          <cell r="C23">
            <v>20510807937</v>
          </cell>
        </row>
        <row r="24">
          <cell r="B24" t="str">
            <v>MUR WY S.A.C.</v>
          </cell>
          <cell r="C24">
            <v>20470407442</v>
          </cell>
        </row>
        <row r="25">
          <cell r="B25" t="str">
            <v>OCB TRANSPORT S.A.C.</v>
          </cell>
          <cell r="C25">
            <v>20551868631</v>
          </cell>
        </row>
        <row r="26">
          <cell r="B26" t="str">
            <v>ORETRANS S.A.C.</v>
          </cell>
          <cell r="C26">
            <v>20500906805</v>
          </cell>
        </row>
        <row r="27">
          <cell r="B27" t="str">
            <v>P&amp;M CORPORATION ARCALI S.R.L.</v>
          </cell>
          <cell r="C27">
            <v>20554815473</v>
          </cell>
        </row>
        <row r="28">
          <cell r="B28" t="str">
            <v>PROCARGO TRANSPORTE TERRESTRE S.A.C.</v>
          </cell>
          <cell r="C28">
            <v>20515985396</v>
          </cell>
        </row>
        <row r="29">
          <cell r="B29" t="str">
            <v>S.G.EURO TRANSPORT S.A.C.</v>
          </cell>
          <cell r="C29">
            <v>20477837477</v>
          </cell>
        </row>
        <row r="30">
          <cell r="B30" t="str">
            <v>SANTIAGO RODRIGUEZ BANDA S.A.C.</v>
          </cell>
          <cell r="C30">
            <v>20100297915</v>
          </cell>
        </row>
        <row r="31">
          <cell r="B31" t="str">
            <v>STIERLIFT S.A.</v>
          </cell>
          <cell r="C31">
            <v>20100383919</v>
          </cell>
        </row>
        <row r="32">
          <cell r="B32" t="str">
            <v>TESCCHI S.A.C.</v>
          </cell>
          <cell r="C32">
            <v>20454262116</v>
          </cell>
        </row>
        <row r="33">
          <cell r="B33" t="str">
            <v>TJ CORPORATION LEVISA S.R.L.</v>
          </cell>
          <cell r="C33">
            <v>20524099421</v>
          </cell>
        </row>
        <row r="34">
          <cell r="B34" t="str">
            <v>TRANS BRAND S.A.C.</v>
          </cell>
          <cell r="C34">
            <v>20511946591</v>
          </cell>
        </row>
        <row r="35">
          <cell r="B35" t="str">
            <v>TRANS DE LA PEÑA S.A.C.</v>
          </cell>
          <cell r="C35">
            <v>20518023731</v>
          </cell>
        </row>
        <row r="36">
          <cell r="B36" t="str">
            <v>TRANS INNOVATIONS E.I.R.L.</v>
          </cell>
          <cell r="C36">
            <v>20554074104</v>
          </cell>
        </row>
        <row r="37">
          <cell r="B37" t="str">
            <v>TRANS INTERNACIONAL GALEN S.A.C.</v>
          </cell>
          <cell r="C37">
            <v>20515473735</v>
          </cell>
        </row>
        <row r="38">
          <cell r="B38" t="str">
            <v>TRANS VIRGINIA S.A.C.</v>
          </cell>
          <cell r="C38">
            <v>20506644659</v>
          </cell>
        </row>
        <row r="39">
          <cell r="B39" t="str">
            <v>TRANSITA S.A.C.</v>
          </cell>
          <cell r="C39">
            <v>20490135821</v>
          </cell>
        </row>
        <row r="40">
          <cell r="B40" t="str">
            <v>TRANSPORTE Y ALMACENAJE F.G. S.A.C.</v>
          </cell>
          <cell r="C40">
            <v>20520655931</v>
          </cell>
        </row>
        <row r="41">
          <cell r="B41" t="str">
            <v>TRANSPORTES ACOINSA S.A.C.</v>
          </cell>
          <cell r="C41">
            <v>20100568617</v>
          </cell>
        </row>
        <row r="42">
          <cell r="B42" t="str">
            <v>TRANSPORTES ACUARIO S.A.C.</v>
          </cell>
          <cell r="C42">
            <v>20453556086</v>
          </cell>
        </row>
        <row r="43">
          <cell r="B43" t="str">
            <v>TRANSPORTES CGUZ PERU S.A.C.</v>
          </cell>
          <cell r="C43">
            <v>20513734647</v>
          </cell>
        </row>
        <row r="44">
          <cell r="B44" t="str">
            <v>TRANSPORTES CHASQUI WAVE E.I.R.L.</v>
          </cell>
          <cell r="C44">
            <v>20515963074</v>
          </cell>
        </row>
        <row r="45">
          <cell r="B45" t="str">
            <v>TRANSPORTES ESPECIALES OYT S.A.C.</v>
          </cell>
          <cell r="C45">
            <v>20602556108</v>
          </cell>
        </row>
        <row r="46">
          <cell r="B46" t="str">
            <v>TRANSPORTES HAGEMSA S.A.C.</v>
          </cell>
          <cell r="C46">
            <v>20371332210</v>
          </cell>
        </row>
        <row r="47">
          <cell r="B47" t="str">
            <v>TRANSPORTES HALCON S.R.L.</v>
          </cell>
          <cell r="C47">
            <v>20226820834</v>
          </cell>
        </row>
        <row r="48">
          <cell r="B48" t="str">
            <v>TRANSPORTES JIRENA S.A.C.</v>
          </cell>
          <cell r="C48">
            <v>20498311963</v>
          </cell>
        </row>
        <row r="49">
          <cell r="B49" t="str">
            <v>TRANSPORTES PEREDA S.R.L.</v>
          </cell>
          <cell r="C49">
            <v>20424092941</v>
          </cell>
        </row>
        <row r="50">
          <cell r="B50" t="str">
            <v>TRANSPORTES SCARAMUTTI S.A.C.</v>
          </cell>
          <cell r="C50">
            <v>20518904427</v>
          </cell>
        </row>
        <row r="51">
          <cell r="B51" t="str">
            <v>TRANSPORTES STEPHANO ALEXANDER S.A.C.</v>
          </cell>
          <cell r="C51">
            <v>20600863518</v>
          </cell>
        </row>
        <row r="52">
          <cell r="B52" t="str">
            <v>TRANSPORTES TRANSTERRA S.A.C.</v>
          </cell>
          <cell r="C52">
            <v>20502245547</v>
          </cell>
        </row>
        <row r="53">
          <cell r="B53" t="str">
            <v>TRANSPORTES Y SERVICIOS MONTALVO MOQUEGUA E.I.R.L.</v>
          </cell>
          <cell r="C53">
            <v>20532950962</v>
          </cell>
        </row>
        <row r="54">
          <cell r="B54" t="str">
            <v>TRANSTERRA S.A.C.</v>
          </cell>
          <cell r="C54">
            <v>20502245547</v>
          </cell>
        </row>
        <row r="55">
          <cell r="B55" t="str">
            <v>TRITON TRANSPORTS S.A.</v>
          </cell>
          <cell r="C55">
            <v>20138322000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Tabla"/>
      <sheetName val="Listas"/>
    </sheetNames>
    <sheetDataSet>
      <sheetData sheetId="0"/>
      <sheetData sheetId="1"/>
      <sheetData sheetId="2">
        <row r="4">
          <cell r="B4" t="str">
            <v>AAM</v>
          </cell>
        </row>
        <row r="5">
          <cell r="B5" t="str">
            <v>ABM</v>
          </cell>
        </row>
        <row r="6">
          <cell r="B6" t="str">
            <v>ACM</v>
          </cell>
          <cell r="C6" t="str">
            <v>SOBREDIMENSIONADO</v>
          </cell>
        </row>
        <row r="7">
          <cell r="B7" t="str">
            <v>ADM</v>
          </cell>
          <cell r="C7" t="str">
            <v>SOBREPESO</v>
          </cell>
        </row>
        <row r="13">
          <cell r="B13" t="str">
            <v xml:space="preserve">
CHOICE CARGO LOGISTICS S.A.C.</v>
          </cell>
          <cell r="C13">
            <v>20507089187</v>
          </cell>
        </row>
        <row r="14">
          <cell r="B14" t="str">
            <v>BIDDLE INC S.A.C.</v>
          </cell>
          <cell r="C14">
            <v>20296637697</v>
          </cell>
        </row>
        <row r="15">
          <cell r="B15" t="str">
            <v>COLTRANSA E.I.R.L.</v>
          </cell>
          <cell r="C15">
            <v>20552575319</v>
          </cell>
        </row>
        <row r="16">
          <cell r="B16" t="str">
            <v>COMTRATE S.A.C.</v>
          </cell>
          <cell r="C16">
            <v>20536876872</v>
          </cell>
        </row>
        <row r="17">
          <cell r="B17" t="str">
            <v>COMTRATE S.A.C.</v>
          </cell>
          <cell r="C17">
            <v>20536876872</v>
          </cell>
        </row>
        <row r="18">
          <cell r="B18" t="str">
            <v>CRISTO MORADO E.R.I.L.</v>
          </cell>
          <cell r="C18">
            <v>20419131777</v>
          </cell>
        </row>
        <row r="19">
          <cell r="B19" t="str">
            <v>EMPRESA DE TRANSPORTE MARINO S.R.L.</v>
          </cell>
          <cell r="C19">
            <v>20321598936</v>
          </cell>
        </row>
        <row r="20">
          <cell r="B20" t="str">
            <v>F&amp;H TRANSPORTES Y SERVICIOS S.A.C.</v>
          </cell>
          <cell r="C20">
            <v>20438989812</v>
          </cell>
        </row>
        <row r="21">
          <cell r="B21" t="str">
            <v>FACTORIA INDUSTRIAL S.A.C.</v>
          </cell>
          <cell r="C21">
            <v>20131609371</v>
          </cell>
        </row>
        <row r="22">
          <cell r="B22" t="str">
            <v>GRUAS Y MANIOBRAS S.A.C.</v>
          </cell>
          <cell r="C22">
            <v>20506936439</v>
          </cell>
        </row>
        <row r="23">
          <cell r="B23" t="str">
            <v>GRUPO DUVE SERVICIOS GENERALES S.A.C</v>
          </cell>
          <cell r="C23">
            <v>20557769898</v>
          </cell>
        </row>
        <row r="24">
          <cell r="B24" t="str">
            <v>GRUPO MOYAN S.R.L.</v>
          </cell>
          <cell r="C24">
            <v>20600815459</v>
          </cell>
        </row>
        <row r="25">
          <cell r="B25" t="str">
            <v>INVERSIONES LATIGO NEGRO S.A.C.</v>
          </cell>
          <cell r="C25">
            <v>20516996961</v>
          </cell>
        </row>
        <row r="26">
          <cell r="B26" t="str">
            <v>M&amp;J CORPORATION P. S.R.L.</v>
          </cell>
          <cell r="C26">
            <v>20477826271</v>
          </cell>
        </row>
        <row r="27">
          <cell r="B27" t="str">
            <v>MODUTRUCK S.A.C.</v>
          </cell>
          <cell r="C27">
            <v>20510807937</v>
          </cell>
        </row>
        <row r="28">
          <cell r="B28" t="str">
            <v>MUR WY S.A.C.</v>
          </cell>
          <cell r="C28">
            <v>20470407442</v>
          </cell>
        </row>
        <row r="29">
          <cell r="B29" t="str">
            <v>OCB TRANSPORT S.A.C.</v>
          </cell>
          <cell r="C29">
            <v>20551868631</v>
          </cell>
        </row>
        <row r="30">
          <cell r="B30" t="str">
            <v>ORETRANS S.A.C.</v>
          </cell>
          <cell r="C30">
            <v>20500906805</v>
          </cell>
        </row>
        <row r="31">
          <cell r="B31" t="str">
            <v>OTEM S.A.C.</v>
          </cell>
          <cell r="C31">
            <v>20502197399</v>
          </cell>
        </row>
        <row r="32">
          <cell r="B32" t="str">
            <v>P&amp;M CORPORATION ARCALI S.R.L.</v>
          </cell>
          <cell r="C32">
            <v>20554815473</v>
          </cell>
        </row>
        <row r="33">
          <cell r="B33" t="str">
            <v>PROCARGO TRANSPORTE TERRESTRE S.A.C.</v>
          </cell>
          <cell r="C33">
            <v>20515985396</v>
          </cell>
        </row>
        <row r="34">
          <cell r="B34" t="str">
            <v>S.G.EURO TRANSPORT S.A.C.</v>
          </cell>
          <cell r="C34">
            <v>20477837477</v>
          </cell>
        </row>
        <row r="35">
          <cell r="B35" t="str">
            <v>SANTIAGO RODRIGUEZ BANDA S.A.C.</v>
          </cell>
          <cell r="C35">
            <v>20100297915</v>
          </cell>
        </row>
        <row r="36">
          <cell r="B36" t="str">
            <v>SERVICIOS E INVERSIONES VALLEJOS CUATRO S.A.C.</v>
          </cell>
          <cell r="C36">
            <v>20479534218</v>
          </cell>
        </row>
        <row r="37">
          <cell r="B37" t="str">
            <v>STIERLIFT S.A.</v>
          </cell>
          <cell r="C37">
            <v>20100383919</v>
          </cell>
        </row>
        <row r="38">
          <cell r="B38" t="str">
            <v>TESCCHI S.A.C.</v>
          </cell>
          <cell r="C38">
            <v>20454262116</v>
          </cell>
        </row>
        <row r="39">
          <cell r="B39" t="str">
            <v>TJ CORPORATION LEVISA S.R.L.</v>
          </cell>
          <cell r="C39">
            <v>20524099421</v>
          </cell>
        </row>
        <row r="40">
          <cell r="B40" t="str">
            <v>TRANS BRAND S.A.C.</v>
          </cell>
          <cell r="C40">
            <v>20511946591</v>
          </cell>
        </row>
        <row r="41">
          <cell r="B41" t="str">
            <v>TRANS DE LA PEÑA S.A.C.</v>
          </cell>
          <cell r="C41">
            <v>20518023731</v>
          </cell>
        </row>
        <row r="42">
          <cell r="B42" t="str">
            <v>TRANS INNOVATIONS E.I.R.L.</v>
          </cell>
          <cell r="C42">
            <v>20554074104</v>
          </cell>
        </row>
        <row r="43">
          <cell r="B43" t="str">
            <v>TRANS INTERNACIONAL GALEN S.A.C.</v>
          </cell>
          <cell r="C43">
            <v>20515473735</v>
          </cell>
        </row>
        <row r="44">
          <cell r="B44" t="str">
            <v>TRANS VIRGINIA S.A.C.</v>
          </cell>
          <cell r="C44">
            <v>20506644659</v>
          </cell>
        </row>
        <row r="45">
          <cell r="B45" t="str">
            <v>TRANSITA S.A.C.</v>
          </cell>
          <cell r="C45">
            <v>20490135821</v>
          </cell>
        </row>
        <row r="46">
          <cell r="B46" t="str">
            <v>TRANSPORTE Y ALMACENAJE F.G. S.A.C.</v>
          </cell>
          <cell r="C46">
            <v>20520655931</v>
          </cell>
        </row>
        <row r="47">
          <cell r="B47" t="str">
            <v>TRANSPORTES ACOINSA S.A.C.</v>
          </cell>
          <cell r="C47">
            <v>20100568617</v>
          </cell>
        </row>
        <row r="48">
          <cell r="B48" t="str">
            <v>TRANSPORTES ACUARIO S.A.C.</v>
          </cell>
          <cell r="C48">
            <v>20453556086</v>
          </cell>
        </row>
        <row r="49">
          <cell r="B49" t="str">
            <v>TRANSPORTES C.M.R.  S.A.C.</v>
          </cell>
          <cell r="C49">
            <v>20503934885</v>
          </cell>
        </row>
        <row r="50">
          <cell r="B50" t="str">
            <v>TRANSPORTES CGUZ PERU S.A.C.</v>
          </cell>
          <cell r="C50">
            <v>20513734647</v>
          </cell>
        </row>
        <row r="51">
          <cell r="B51" t="str">
            <v>TRANSPORTES CHASQUI WAVE E.I.R.L.</v>
          </cell>
          <cell r="C51">
            <v>20515963074</v>
          </cell>
        </row>
        <row r="52">
          <cell r="B52" t="str">
            <v>TRANSPORTES ESPECIALES O Y T S.A.C.</v>
          </cell>
          <cell r="C52">
            <v>20602556108</v>
          </cell>
        </row>
        <row r="53">
          <cell r="B53" t="str">
            <v>TRANSPORTES ESPECIALES OYT S.A.C.</v>
          </cell>
          <cell r="C53">
            <v>20602556108</v>
          </cell>
        </row>
        <row r="54">
          <cell r="B54" t="str">
            <v>TRANSPORTES HAGEMSA S.A.C.</v>
          </cell>
          <cell r="C54">
            <v>20371332210</v>
          </cell>
        </row>
        <row r="55">
          <cell r="B55" t="str">
            <v>TRANSPORTES HALCON S.R.L.</v>
          </cell>
          <cell r="C55">
            <v>20226820834</v>
          </cell>
        </row>
        <row r="56">
          <cell r="B56" t="str">
            <v>TRANSPORTES JIRENA S.A.C.</v>
          </cell>
          <cell r="C56">
            <v>20498311963</v>
          </cell>
        </row>
        <row r="57">
          <cell r="B57" t="str">
            <v>TRANSPORTES PEREDA S.R.L.</v>
          </cell>
          <cell r="C57">
            <v>20424092941</v>
          </cell>
        </row>
        <row r="58">
          <cell r="B58" t="str">
            <v>TRANSPORTES SCARAMUTTI S.A.C.</v>
          </cell>
          <cell r="C58">
            <v>20518904427</v>
          </cell>
        </row>
        <row r="59">
          <cell r="B59" t="str">
            <v>TRANSPORTES STEPHANO ALEXANDER S.A.C.</v>
          </cell>
          <cell r="C59">
            <v>20600863518</v>
          </cell>
        </row>
        <row r="60">
          <cell r="B60" t="str">
            <v>TRANSPORTES TRANSTERRA S.A.C.</v>
          </cell>
          <cell r="C60">
            <v>20502245547</v>
          </cell>
        </row>
        <row r="61">
          <cell r="B61" t="str">
            <v>TRANSPORTES VIRGEN CHAPI</v>
          </cell>
          <cell r="C61">
            <v>10296744366</v>
          </cell>
        </row>
        <row r="62">
          <cell r="B62" t="str">
            <v>TRANSPORTES Y SERVICIOS MONTALVO MOQUEGUA E.I.R.L.</v>
          </cell>
          <cell r="C62">
            <v>20532950962</v>
          </cell>
        </row>
        <row r="63">
          <cell r="B63" t="str">
            <v>TRANSTERRA S.A.C.</v>
          </cell>
          <cell r="C63">
            <v>20502245547</v>
          </cell>
        </row>
        <row r="64">
          <cell r="B64" t="str">
            <v>TRITON TRANSPORTS S.A.</v>
          </cell>
          <cell r="C64">
            <v>20138322000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5"/>
  <sheetViews>
    <sheetView tabSelected="1" zoomScale="77" zoomScaleNormal="77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4" sqref="E4"/>
    </sheetView>
  </sheetViews>
  <sheetFormatPr baseColWidth="10" defaultRowHeight="14.25"/>
  <cols>
    <col min="1" max="1" width="10.5703125" style="1" bestFit="1" customWidth="1"/>
    <col min="2" max="2" width="22.5703125" style="1" customWidth="1"/>
    <col min="3" max="3" width="16.28515625" style="1" bestFit="1" customWidth="1"/>
    <col min="4" max="4" width="24.5703125" style="1" customWidth="1"/>
    <col min="5" max="5" width="42.7109375" style="1" bestFit="1" customWidth="1"/>
    <col min="6" max="6" width="18.85546875" style="1" bestFit="1" customWidth="1"/>
    <col min="7" max="7" width="20" style="1" customWidth="1"/>
    <col min="8" max="8" width="27.42578125" style="1" bestFit="1" customWidth="1"/>
    <col min="9" max="9" width="34.5703125" style="1" customWidth="1"/>
    <col min="10" max="10" width="25.28515625" style="1" customWidth="1"/>
    <col min="11" max="11" width="31.140625" style="1" customWidth="1"/>
    <col min="12" max="16384" width="11.42578125" style="1"/>
  </cols>
  <sheetData>
    <row r="1" spans="1:11" ht="35.25" customHeight="1">
      <c r="A1" s="8" t="s">
        <v>117</v>
      </c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ht="20.25" customHeight="1">
      <c r="A2" s="11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45">
      <c r="A3" s="2" t="s">
        <v>6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11</v>
      </c>
      <c r="G3" s="2" t="s">
        <v>4</v>
      </c>
      <c r="H3" s="2" t="s">
        <v>12</v>
      </c>
      <c r="I3" s="2" t="s">
        <v>13</v>
      </c>
      <c r="J3" s="2" t="s">
        <v>5</v>
      </c>
      <c r="K3" s="2" t="s">
        <v>10</v>
      </c>
    </row>
    <row r="4" spans="1:11">
      <c r="A4" s="4">
        <v>1</v>
      </c>
      <c r="B4" s="6" t="s">
        <v>534</v>
      </c>
      <c r="C4" s="6" t="s">
        <v>535</v>
      </c>
      <c r="D4" s="7">
        <v>44229</v>
      </c>
      <c r="E4" s="6" t="s">
        <v>90</v>
      </c>
      <c r="F4" s="6">
        <f>IFERROR(VLOOKUP(E4,[2]Listas!$B$13:$C$72,2,0)," ")</f>
        <v>20554074104</v>
      </c>
      <c r="G4" s="6" t="s">
        <v>536</v>
      </c>
      <c r="H4" s="6" t="s">
        <v>125</v>
      </c>
      <c r="I4" s="6" t="s">
        <v>107</v>
      </c>
      <c r="J4" s="6" t="str">
        <f>IFERROR(VLOOKUP(MID(G4,1,3),[2]Listas!$B$4:$C$7,2,0), " ")</f>
        <v>SOBREDIMENSIONADO</v>
      </c>
      <c r="K4" s="4"/>
    </row>
    <row r="5" spans="1:11">
      <c r="A5" s="4">
        <v>2</v>
      </c>
      <c r="B5" s="6" t="s">
        <v>537</v>
      </c>
      <c r="C5" s="6" t="s">
        <v>538</v>
      </c>
      <c r="D5" s="7">
        <v>44229</v>
      </c>
      <c r="E5" s="6" t="s">
        <v>90</v>
      </c>
      <c r="F5" s="6">
        <f>IFERROR(VLOOKUP(E5,[2]Listas!$B$13:$C$72,2,0)," ")</f>
        <v>20554074104</v>
      </c>
      <c r="G5" s="6" t="s">
        <v>539</v>
      </c>
      <c r="H5" s="6" t="s">
        <v>125</v>
      </c>
      <c r="I5" s="6" t="s">
        <v>107</v>
      </c>
      <c r="J5" s="6" t="str">
        <f>IFERROR(VLOOKUP(MID(G5,1,3),[2]Listas!$B$4:$C$7,2,0), " ")</f>
        <v>SOBREDIMENSIONADO</v>
      </c>
      <c r="K5" s="4"/>
    </row>
    <row r="6" spans="1:11">
      <c r="A6" s="4">
        <v>3</v>
      </c>
      <c r="B6" s="6" t="s">
        <v>540</v>
      </c>
      <c r="C6" s="6" t="s">
        <v>541</v>
      </c>
      <c r="D6" s="7">
        <v>44229</v>
      </c>
      <c r="E6" s="6" t="s">
        <v>90</v>
      </c>
      <c r="F6" s="6">
        <f>IFERROR(VLOOKUP(E6,[2]Listas!$B$13:$C$72,2,0)," ")</f>
        <v>20554074104</v>
      </c>
      <c r="G6" s="6" t="s">
        <v>542</v>
      </c>
      <c r="H6" s="6" t="s">
        <v>93</v>
      </c>
      <c r="I6" s="6" t="s">
        <v>543</v>
      </c>
      <c r="J6" s="6" t="str">
        <f>IFERROR(VLOOKUP(MID(G6,1,3),[2]Listas!$B$4:$C$7,2,0), " ")</f>
        <v>SOBREDIMENSIONADO</v>
      </c>
      <c r="K6" s="4"/>
    </row>
    <row r="7" spans="1:11">
      <c r="A7" s="4">
        <v>4</v>
      </c>
      <c r="B7" s="6" t="s">
        <v>540</v>
      </c>
      <c r="C7" s="6" t="s">
        <v>541</v>
      </c>
      <c r="D7" s="7">
        <v>44229</v>
      </c>
      <c r="E7" s="6" t="s">
        <v>90</v>
      </c>
      <c r="F7" s="6">
        <f>IFERROR(VLOOKUP(E7,[2]Listas!$B$13:$C$72,2,0)," ")</f>
        <v>20554074104</v>
      </c>
      <c r="G7" s="6" t="s">
        <v>544</v>
      </c>
      <c r="H7" s="6" t="s">
        <v>91</v>
      </c>
      <c r="I7" s="6" t="s">
        <v>92</v>
      </c>
      <c r="J7" s="6" t="str">
        <f>IFERROR(VLOOKUP(MID(G7,1,3),[2]Listas!$B$4:$C$7,2,0), " ")</f>
        <v>SOBREDIMENSIONADO</v>
      </c>
      <c r="K7" s="4"/>
    </row>
    <row r="8" spans="1:11">
      <c r="A8" s="4">
        <v>5</v>
      </c>
      <c r="B8" s="6" t="s">
        <v>540</v>
      </c>
      <c r="C8" s="6" t="s">
        <v>541</v>
      </c>
      <c r="D8" s="7">
        <v>44229</v>
      </c>
      <c r="E8" s="6" t="s">
        <v>90</v>
      </c>
      <c r="F8" s="6">
        <f>IFERROR(VLOOKUP(E8,[2]Listas!$B$13:$C$72,2,0)," ")</f>
        <v>20554074104</v>
      </c>
      <c r="G8" s="6" t="s">
        <v>545</v>
      </c>
      <c r="H8" s="6" t="s">
        <v>95</v>
      </c>
      <c r="I8" s="6" t="s">
        <v>96</v>
      </c>
      <c r="J8" s="6" t="str">
        <f>IFERROR(VLOOKUP(MID(G8,1,3),[2]Listas!$B$4:$C$7,2,0), " ")</f>
        <v>SOBREDIMENSIONADO</v>
      </c>
      <c r="K8" s="4"/>
    </row>
    <row r="9" spans="1:11">
      <c r="A9" s="4">
        <v>6</v>
      </c>
      <c r="B9" s="6" t="s">
        <v>540</v>
      </c>
      <c r="C9" s="6" t="s">
        <v>541</v>
      </c>
      <c r="D9" s="7">
        <v>44229</v>
      </c>
      <c r="E9" s="6" t="s">
        <v>90</v>
      </c>
      <c r="F9" s="6">
        <f>IFERROR(VLOOKUP(E9,[2]Listas!$B$13:$C$72,2,0)," ")</f>
        <v>20554074104</v>
      </c>
      <c r="G9" s="6" t="s">
        <v>546</v>
      </c>
      <c r="H9" s="6" t="s">
        <v>97</v>
      </c>
      <c r="I9" s="6" t="s">
        <v>98</v>
      </c>
      <c r="J9" s="6" t="str">
        <f>IFERROR(VLOOKUP(MID(G9,1,3),[2]Listas!$B$4:$C$7,2,0), " ")</f>
        <v>SOBREDIMENSIONADO</v>
      </c>
      <c r="K9" s="4"/>
    </row>
    <row r="10" spans="1:11">
      <c r="A10" s="4">
        <v>7</v>
      </c>
      <c r="B10" s="6" t="s">
        <v>547</v>
      </c>
      <c r="C10" s="6" t="s">
        <v>548</v>
      </c>
      <c r="D10" s="7">
        <v>44229</v>
      </c>
      <c r="E10" s="6" t="s">
        <v>90</v>
      </c>
      <c r="F10" s="6">
        <f>IFERROR(VLOOKUP(E10,[2]Listas!$B$13:$C$72,2,0)," ")</f>
        <v>20554074104</v>
      </c>
      <c r="G10" s="6" t="s">
        <v>549</v>
      </c>
      <c r="H10" s="6" t="s">
        <v>93</v>
      </c>
      <c r="I10" s="6" t="s">
        <v>543</v>
      </c>
      <c r="J10" s="6" t="str">
        <f>IFERROR(VLOOKUP(MID(G10,1,3),[2]Listas!$B$4:$C$7,2,0), " ")</f>
        <v>SOBREDIMENSIONADO</v>
      </c>
      <c r="K10" s="4"/>
    </row>
    <row r="11" spans="1:11">
      <c r="A11" s="4">
        <v>8</v>
      </c>
      <c r="B11" s="6" t="s">
        <v>547</v>
      </c>
      <c r="C11" s="6" t="s">
        <v>548</v>
      </c>
      <c r="D11" s="7">
        <v>44229</v>
      </c>
      <c r="E11" s="6" t="s">
        <v>90</v>
      </c>
      <c r="F11" s="6">
        <f>IFERROR(VLOOKUP(E11,[2]Listas!$B$13:$C$72,2,0)," ")</f>
        <v>20554074104</v>
      </c>
      <c r="G11" s="6" t="s">
        <v>550</v>
      </c>
      <c r="H11" s="6" t="s">
        <v>91</v>
      </c>
      <c r="I11" s="6" t="s">
        <v>92</v>
      </c>
      <c r="J11" s="6" t="str">
        <f>IFERROR(VLOOKUP(MID(G11,1,3),[2]Listas!$B$4:$C$7,2,0), " ")</f>
        <v>SOBREDIMENSIONADO</v>
      </c>
      <c r="K11" s="4"/>
    </row>
    <row r="12" spans="1:11">
      <c r="A12" s="4">
        <v>9</v>
      </c>
      <c r="B12" s="6" t="s">
        <v>547</v>
      </c>
      <c r="C12" s="6" t="s">
        <v>548</v>
      </c>
      <c r="D12" s="7">
        <v>44229</v>
      </c>
      <c r="E12" s="6" t="s">
        <v>90</v>
      </c>
      <c r="F12" s="6">
        <f>IFERROR(VLOOKUP(E12,[2]Listas!$B$13:$C$72,2,0)," ")</f>
        <v>20554074104</v>
      </c>
      <c r="G12" s="6" t="s">
        <v>551</v>
      </c>
      <c r="H12" s="6" t="s">
        <v>95</v>
      </c>
      <c r="I12" s="6" t="s">
        <v>96</v>
      </c>
      <c r="J12" s="6" t="str">
        <f>IFERROR(VLOOKUP(MID(G12,1,3),[2]Listas!$B$4:$C$7,2,0), " ")</f>
        <v>SOBREDIMENSIONADO</v>
      </c>
      <c r="K12" s="4"/>
    </row>
    <row r="13" spans="1:11">
      <c r="A13" s="4">
        <v>10</v>
      </c>
      <c r="B13" s="6" t="s">
        <v>547</v>
      </c>
      <c r="C13" s="6" t="s">
        <v>548</v>
      </c>
      <c r="D13" s="7">
        <v>44229</v>
      </c>
      <c r="E13" s="6" t="s">
        <v>90</v>
      </c>
      <c r="F13" s="6">
        <f>IFERROR(VLOOKUP(E13,[2]Listas!$B$13:$C$72,2,0)," ")</f>
        <v>20554074104</v>
      </c>
      <c r="G13" s="6" t="s">
        <v>552</v>
      </c>
      <c r="H13" s="6" t="s">
        <v>97</v>
      </c>
      <c r="I13" s="6" t="s">
        <v>98</v>
      </c>
      <c r="J13" s="6" t="str">
        <f>IFERROR(VLOOKUP(MID(G13,1,3),[2]Listas!$B$4:$C$7,2,0), " ")</f>
        <v>SOBREDIMENSIONADO</v>
      </c>
      <c r="K13" s="4"/>
    </row>
    <row r="14" spans="1:11">
      <c r="A14" s="4">
        <v>11</v>
      </c>
      <c r="B14" s="6" t="s">
        <v>122</v>
      </c>
      <c r="C14" s="6" t="s">
        <v>123</v>
      </c>
      <c r="D14" s="7">
        <v>44228</v>
      </c>
      <c r="E14" s="6" t="s">
        <v>90</v>
      </c>
      <c r="F14" s="6">
        <f>IFERROR(VLOOKUP(E14,[1]Listas!$B$13:$C$62,2,0)," ")</f>
        <v>20554074104</v>
      </c>
      <c r="G14" s="6" t="s">
        <v>124</v>
      </c>
      <c r="H14" s="6" t="s">
        <v>125</v>
      </c>
      <c r="I14" s="6" t="s">
        <v>107</v>
      </c>
      <c r="J14" s="6" t="s">
        <v>14</v>
      </c>
      <c r="K14" s="4"/>
    </row>
    <row r="15" spans="1:11">
      <c r="A15" s="4">
        <v>12</v>
      </c>
      <c r="B15" s="6" t="s">
        <v>126</v>
      </c>
      <c r="C15" s="6" t="s">
        <v>127</v>
      </c>
      <c r="D15" s="7">
        <v>44228</v>
      </c>
      <c r="E15" s="6" t="s">
        <v>64</v>
      </c>
      <c r="F15" s="6">
        <v>20470407442</v>
      </c>
      <c r="G15" s="6" t="s">
        <v>128</v>
      </c>
      <c r="H15" s="6" t="s">
        <v>129</v>
      </c>
      <c r="I15" s="6" t="s">
        <v>130</v>
      </c>
      <c r="J15" s="6" t="s">
        <v>14</v>
      </c>
      <c r="K15" s="4"/>
    </row>
    <row r="16" spans="1:11">
      <c r="A16" s="4">
        <v>13</v>
      </c>
      <c r="B16" s="6" t="s">
        <v>131</v>
      </c>
      <c r="C16" s="6" t="s">
        <v>132</v>
      </c>
      <c r="D16" s="7">
        <v>44228</v>
      </c>
      <c r="E16" s="6" t="s">
        <v>64</v>
      </c>
      <c r="F16" s="6">
        <v>20470407442</v>
      </c>
      <c r="G16" s="6" t="s">
        <v>133</v>
      </c>
      <c r="H16" s="6" t="s">
        <v>134</v>
      </c>
      <c r="I16" s="6" t="s">
        <v>135</v>
      </c>
      <c r="J16" s="6" t="s">
        <v>14</v>
      </c>
      <c r="K16" s="4"/>
    </row>
    <row r="17" spans="1:11">
      <c r="A17" s="4">
        <v>14</v>
      </c>
      <c r="B17" s="6" t="s">
        <v>136</v>
      </c>
      <c r="C17" s="6" t="s">
        <v>137</v>
      </c>
      <c r="D17" s="7">
        <v>44230</v>
      </c>
      <c r="E17" s="6" t="s">
        <v>58</v>
      </c>
      <c r="F17" s="6">
        <v>20503934885</v>
      </c>
      <c r="G17" s="6" t="s">
        <v>138</v>
      </c>
      <c r="H17" s="6" t="s">
        <v>139</v>
      </c>
      <c r="I17" s="6" t="s">
        <v>59</v>
      </c>
      <c r="J17" s="6" t="s">
        <v>14</v>
      </c>
      <c r="K17" s="4"/>
    </row>
    <row r="18" spans="1:11">
      <c r="A18" s="4">
        <v>15</v>
      </c>
      <c r="B18" s="6" t="s">
        <v>136</v>
      </c>
      <c r="C18" s="6" t="s">
        <v>137</v>
      </c>
      <c r="D18" s="7">
        <v>44230</v>
      </c>
      <c r="E18" s="6" t="s">
        <v>58</v>
      </c>
      <c r="F18" s="6">
        <v>20503934885</v>
      </c>
      <c r="G18" s="6" t="s">
        <v>140</v>
      </c>
      <c r="H18" s="6" t="s">
        <v>141</v>
      </c>
      <c r="I18" s="6" t="s">
        <v>63</v>
      </c>
      <c r="J18" s="6" t="s">
        <v>14</v>
      </c>
      <c r="K18" s="4"/>
    </row>
    <row r="19" spans="1:11">
      <c r="A19" s="4">
        <v>16</v>
      </c>
      <c r="B19" s="6" t="s">
        <v>136</v>
      </c>
      <c r="C19" s="6" t="s">
        <v>137</v>
      </c>
      <c r="D19" s="7">
        <v>44230</v>
      </c>
      <c r="E19" s="6" t="s">
        <v>58</v>
      </c>
      <c r="F19" s="6">
        <v>20503934885</v>
      </c>
      <c r="G19" s="6" t="s">
        <v>142</v>
      </c>
      <c r="H19" s="6" t="s">
        <v>143</v>
      </c>
      <c r="I19" s="6" t="s">
        <v>62</v>
      </c>
      <c r="J19" s="6" t="s">
        <v>14</v>
      </c>
      <c r="K19" s="4"/>
    </row>
    <row r="20" spans="1:11">
      <c r="A20" s="4">
        <v>17</v>
      </c>
      <c r="B20" s="6" t="s">
        <v>136</v>
      </c>
      <c r="C20" s="6" t="s">
        <v>137</v>
      </c>
      <c r="D20" s="7">
        <v>44230</v>
      </c>
      <c r="E20" s="6" t="s">
        <v>58</v>
      </c>
      <c r="F20" s="6">
        <v>20503934885</v>
      </c>
      <c r="G20" s="6" t="s">
        <v>144</v>
      </c>
      <c r="H20" s="6" t="s">
        <v>145</v>
      </c>
      <c r="I20" s="6" t="s">
        <v>61</v>
      </c>
      <c r="J20" s="6" t="s">
        <v>14</v>
      </c>
      <c r="K20" s="4"/>
    </row>
    <row r="21" spans="1:11">
      <c r="A21" s="4">
        <v>18</v>
      </c>
      <c r="B21" s="6" t="s">
        <v>146</v>
      </c>
      <c r="C21" s="6" t="s">
        <v>147</v>
      </c>
      <c r="D21" s="7">
        <v>44230</v>
      </c>
      <c r="E21" s="6" t="s">
        <v>34</v>
      </c>
      <c r="F21" s="6">
        <v>20371332210</v>
      </c>
      <c r="G21" s="6" t="s">
        <v>148</v>
      </c>
      <c r="H21" s="6" t="s">
        <v>149</v>
      </c>
      <c r="I21" s="6" t="s">
        <v>150</v>
      </c>
      <c r="J21" s="6" t="s">
        <v>14</v>
      </c>
      <c r="K21" s="4"/>
    </row>
    <row r="22" spans="1:11">
      <c r="A22" s="4">
        <v>19</v>
      </c>
      <c r="B22" s="6" t="s">
        <v>146</v>
      </c>
      <c r="C22" s="6" t="s">
        <v>147</v>
      </c>
      <c r="D22" s="7">
        <v>44230</v>
      </c>
      <c r="E22" s="6" t="s">
        <v>34</v>
      </c>
      <c r="F22" s="6">
        <v>20371332210</v>
      </c>
      <c r="G22" s="6" t="s">
        <v>151</v>
      </c>
      <c r="H22" s="6" t="s">
        <v>152</v>
      </c>
      <c r="I22" s="6" t="s">
        <v>153</v>
      </c>
      <c r="J22" s="6" t="s">
        <v>14</v>
      </c>
      <c r="K22" s="4"/>
    </row>
    <row r="23" spans="1:11">
      <c r="A23" s="4">
        <v>20</v>
      </c>
      <c r="B23" s="6" t="s">
        <v>146</v>
      </c>
      <c r="C23" s="6" t="s">
        <v>147</v>
      </c>
      <c r="D23" s="7">
        <v>44230</v>
      </c>
      <c r="E23" s="6" t="s">
        <v>34</v>
      </c>
      <c r="F23" s="6">
        <v>20371332210</v>
      </c>
      <c r="G23" s="6" t="s">
        <v>154</v>
      </c>
      <c r="H23" s="6" t="s">
        <v>155</v>
      </c>
      <c r="I23" s="6" t="s">
        <v>156</v>
      </c>
      <c r="J23" s="6" t="s">
        <v>14</v>
      </c>
      <c r="K23" s="4"/>
    </row>
    <row r="24" spans="1:11">
      <c r="A24" s="4">
        <v>21</v>
      </c>
      <c r="B24" s="6" t="s">
        <v>553</v>
      </c>
      <c r="C24" s="6" t="s">
        <v>554</v>
      </c>
      <c r="D24" s="7">
        <v>44230</v>
      </c>
      <c r="E24" s="6" t="s">
        <v>17</v>
      </c>
      <c r="F24" s="6">
        <f>IFERROR(VLOOKUP(E24,[2]Listas!$B$13:$C$72,2,0)," ")</f>
        <v>20100383919</v>
      </c>
      <c r="G24" s="6" t="s">
        <v>555</v>
      </c>
      <c r="H24" s="6" t="s">
        <v>56</v>
      </c>
      <c r="I24" s="6" t="s">
        <v>115</v>
      </c>
      <c r="J24" s="6" t="str">
        <f>IFERROR(VLOOKUP(MID(G24,1,3),[2]Listas!$B$4:$C$7,2,0), " ")</f>
        <v>SOBREDIMENSIONADO</v>
      </c>
      <c r="K24" s="4"/>
    </row>
    <row r="25" spans="1:11">
      <c r="A25" s="4">
        <v>22</v>
      </c>
      <c r="B25" s="6" t="s">
        <v>553</v>
      </c>
      <c r="C25" s="6" t="s">
        <v>554</v>
      </c>
      <c r="D25" s="7">
        <v>44230</v>
      </c>
      <c r="E25" s="6" t="s">
        <v>17</v>
      </c>
      <c r="F25" s="6">
        <f>IFERROR(VLOOKUP(E25,[2]Listas!$B$13:$C$72,2,0)," ")</f>
        <v>20100383919</v>
      </c>
      <c r="G25" s="6" t="s">
        <v>556</v>
      </c>
      <c r="H25" s="6" t="s">
        <v>56</v>
      </c>
      <c r="I25" s="6" t="s">
        <v>116</v>
      </c>
      <c r="J25" s="6" t="str">
        <f>IFERROR(VLOOKUP(MID(G25,1,3),[2]Listas!$B$4:$C$7,2,0), " ")</f>
        <v>SOBREDIMENSIONADO</v>
      </c>
      <c r="K25" s="4"/>
    </row>
    <row r="26" spans="1:11">
      <c r="A26" s="4">
        <v>23</v>
      </c>
      <c r="B26" s="6" t="s">
        <v>553</v>
      </c>
      <c r="C26" s="6" t="s">
        <v>554</v>
      </c>
      <c r="D26" s="7">
        <v>44230</v>
      </c>
      <c r="E26" s="6" t="s">
        <v>17</v>
      </c>
      <c r="F26" s="6">
        <f>IFERROR(VLOOKUP(E26,[2]Listas!$B$13:$C$72,2,0)," ")</f>
        <v>20100383919</v>
      </c>
      <c r="G26" s="6" t="s">
        <v>557</v>
      </c>
      <c r="H26" s="6" t="s">
        <v>162</v>
      </c>
      <c r="I26" s="6" t="s">
        <v>116</v>
      </c>
      <c r="J26" s="6" t="str">
        <f>IFERROR(VLOOKUP(MID(G26,1,3),[2]Listas!$B$4:$C$7,2,0), " ")</f>
        <v>SOBREDIMENSIONADO</v>
      </c>
      <c r="K26" s="4"/>
    </row>
    <row r="27" spans="1:11">
      <c r="A27" s="4">
        <v>24</v>
      </c>
      <c r="B27" s="6" t="s">
        <v>553</v>
      </c>
      <c r="C27" s="6" t="s">
        <v>554</v>
      </c>
      <c r="D27" s="7">
        <v>44230</v>
      </c>
      <c r="E27" s="6" t="s">
        <v>17</v>
      </c>
      <c r="F27" s="6">
        <f>IFERROR(VLOOKUP(E27,[2]Listas!$B$13:$C$72,2,0)," ")</f>
        <v>20100383919</v>
      </c>
      <c r="G27" s="6" t="s">
        <v>558</v>
      </c>
      <c r="H27" s="6" t="s">
        <v>162</v>
      </c>
      <c r="I27" s="6" t="s">
        <v>115</v>
      </c>
      <c r="J27" s="6" t="str">
        <f>IFERROR(VLOOKUP(MID(G27,1,3),[2]Listas!$B$4:$C$7,2,0), " ")</f>
        <v>SOBREDIMENSIONADO</v>
      </c>
      <c r="K27" s="4"/>
    </row>
    <row r="28" spans="1:11">
      <c r="A28" s="4">
        <v>25</v>
      </c>
      <c r="B28" s="6" t="s">
        <v>553</v>
      </c>
      <c r="C28" s="6" t="s">
        <v>554</v>
      </c>
      <c r="D28" s="7">
        <v>44230</v>
      </c>
      <c r="E28" s="6" t="s">
        <v>17</v>
      </c>
      <c r="F28" s="6">
        <f>IFERROR(VLOOKUP(E28,[2]Listas!$B$13:$C$72,2,0)," ")</f>
        <v>20100383919</v>
      </c>
      <c r="G28" s="6" t="s">
        <v>559</v>
      </c>
      <c r="H28" s="6" t="s">
        <v>57</v>
      </c>
      <c r="I28" s="6" t="s">
        <v>116</v>
      </c>
      <c r="J28" s="6" t="str">
        <f>IFERROR(VLOOKUP(MID(G28,1,3),[2]Listas!$B$4:$C$7,2,0), " ")</f>
        <v>SOBREDIMENSIONADO</v>
      </c>
      <c r="K28" s="4"/>
    </row>
    <row r="29" spans="1:11">
      <c r="A29" s="4">
        <v>26</v>
      </c>
      <c r="B29" s="6" t="s">
        <v>553</v>
      </c>
      <c r="C29" s="6" t="s">
        <v>554</v>
      </c>
      <c r="D29" s="7">
        <v>44230</v>
      </c>
      <c r="E29" s="6" t="s">
        <v>17</v>
      </c>
      <c r="F29" s="6">
        <f>IFERROR(VLOOKUP(E29,[2]Listas!$B$13:$C$72,2,0)," ")</f>
        <v>20100383919</v>
      </c>
      <c r="G29" s="6" t="s">
        <v>560</v>
      </c>
      <c r="H29" s="6" t="s">
        <v>57</v>
      </c>
      <c r="I29" s="6" t="s">
        <v>115</v>
      </c>
      <c r="J29" s="6" t="str">
        <f>IFERROR(VLOOKUP(MID(G29,1,3),[2]Listas!$B$4:$C$7,2,0), " ")</f>
        <v>SOBREDIMENSIONADO</v>
      </c>
      <c r="K29" s="4"/>
    </row>
    <row r="30" spans="1:11">
      <c r="A30" s="4">
        <v>27</v>
      </c>
      <c r="B30" s="6" t="s">
        <v>561</v>
      </c>
      <c r="C30" s="6" t="s">
        <v>562</v>
      </c>
      <c r="D30" s="7">
        <v>44230</v>
      </c>
      <c r="E30" s="6" t="s">
        <v>17</v>
      </c>
      <c r="F30" s="6">
        <f>IFERROR(VLOOKUP(E30,[2]Listas!$B$13:$C$72,2,0)," ")</f>
        <v>20100383919</v>
      </c>
      <c r="G30" s="6" t="s">
        <v>563</v>
      </c>
      <c r="H30" s="6" t="s">
        <v>56</v>
      </c>
      <c r="I30" s="6" t="s">
        <v>564</v>
      </c>
      <c r="J30" s="6" t="str">
        <f>IFERROR(VLOOKUP(MID(G30,1,3),[2]Listas!$B$4:$C$7,2,0), " ")</f>
        <v>SOBREDIMENSIONADO</v>
      </c>
      <c r="K30" s="4"/>
    </row>
    <row r="31" spans="1:11">
      <c r="A31" s="4">
        <v>28</v>
      </c>
      <c r="B31" s="6" t="s">
        <v>561</v>
      </c>
      <c r="C31" s="6" t="s">
        <v>562</v>
      </c>
      <c r="D31" s="7">
        <v>44230</v>
      </c>
      <c r="E31" s="6" t="s">
        <v>17</v>
      </c>
      <c r="F31" s="6">
        <f>IFERROR(VLOOKUP(E31,[2]Listas!$B$13:$C$72,2,0)," ")</f>
        <v>20100383919</v>
      </c>
      <c r="G31" s="6" t="s">
        <v>565</v>
      </c>
      <c r="H31" s="6" t="s">
        <v>56</v>
      </c>
      <c r="I31" s="6" t="s">
        <v>566</v>
      </c>
      <c r="J31" s="6" t="str">
        <f>IFERROR(VLOOKUP(MID(G31,1,3),[2]Listas!$B$4:$C$7,2,0), " ")</f>
        <v>SOBREDIMENSIONADO</v>
      </c>
      <c r="K31" s="4"/>
    </row>
    <row r="32" spans="1:11">
      <c r="A32" s="4">
        <v>29</v>
      </c>
      <c r="B32" s="6" t="s">
        <v>561</v>
      </c>
      <c r="C32" s="6" t="s">
        <v>562</v>
      </c>
      <c r="D32" s="7">
        <v>44230</v>
      </c>
      <c r="E32" s="6" t="s">
        <v>17</v>
      </c>
      <c r="F32" s="6">
        <f>IFERROR(VLOOKUP(E32,[2]Listas!$B$13:$C$72,2,0)," ")</f>
        <v>20100383919</v>
      </c>
      <c r="G32" s="6" t="s">
        <v>567</v>
      </c>
      <c r="H32" s="6" t="s">
        <v>162</v>
      </c>
      <c r="I32" s="6" t="s">
        <v>564</v>
      </c>
      <c r="J32" s="6" t="str">
        <f>IFERROR(VLOOKUP(MID(G32,1,3),[2]Listas!$B$4:$C$7,2,0), " ")</f>
        <v>SOBREDIMENSIONADO</v>
      </c>
      <c r="K32" s="4"/>
    </row>
    <row r="33" spans="1:11">
      <c r="A33" s="4">
        <v>30</v>
      </c>
      <c r="B33" s="6" t="s">
        <v>561</v>
      </c>
      <c r="C33" s="6" t="s">
        <v>562</v>
      </c>
      <c r="D33" s="7">
        <v>44230</v>
      </c>
      <c r="E33" s="6" t="s">
        <v>17</v>
      </c>
      <c r="F33" s="6">
        <f>IFERROR(VLOOKUP(E33,[2]Listas!$B$13:$C$72,2,0)," ")</f>
        <v>20100383919</v>
      </c>
      <c r="G33" s="6" t="s">
        <v>568</v>
      </c>
      <c r="H33" s="6" t="s">
        <v>162</v>
      </c>
      <c r="I33" s="6" t="s">
        <v>566</v>
      </c>
      <c r="J33" s="6" t="str">
        <f>IFERROR(VLOOKUP(MID(G33,1,3),[2]Listas!$B$4:$C$7,2,0), " ")</f>
        <v>SOBREDIMENSIONADO</v>
      </c>
      <c r="K33" s="4"/>
    </row>
    <row r="34" spans="1:11">
      <c r="A34" s="4">
        <v>31</v>
      </c>
      <c r="B34" s="6" t="s">
        <v>561</v>
      </c>
      <c r="C34" s="6" t="s">
        <v>562</v>
      </c>
      <c r="D34" s="7">
        <v>44230</v>
      </c>
      <c r="E34" s="6" t="s">
        <v>17</v>
      </c>
      <c r="F34" s="6">
        <f>IFERROR(VLOOKUP(E34,[2]Listas!$B$13:$C$72,2,0)," ")</f>
        <v>20100383919</v>
      </c>
      <c r="G34" s="6" t="s">
        <v>569</v>
      </c>
      <c r="H34" s="6" t="s">
        <v>57</v>
      </c>
      <c r="I34" s="6" t="s">
        <v>564</v>
      </c>
      <c r="J34" s="6" t="str">
        <f>IFERROR(VLOOKUP(MID(G34,1,3),[2]Listas!$B$4:$C$7,2,0), " ")</f>
        <v>SOBREDIMENSIONADO</v>
      </c>
      <c r="K34" s="4"/>
    </row>
    <row r="35" spans="1:11">
      <c r="A35" s="4">
        <v>32</v>
      </c>
      <c r="B35" s="6" t="s">
        <v>561</v>
      </c>
      <c r="C35" s="6" t="s">
        <v>562</v>
      </c>
      <c r="D35" s="7">
        <v>44230</v>
      </c>
      <c r="E35" s="6" t="s">
        <v>17</v>
      </c>
      <c r="F35" s="6">
        <f>IFERROR(VLOOKUP(E35,[2]Listas!$B$13:$C$72,2,0)," ")</f>
        <v>20100383919</v>
      </c>
      <c r="G35" s="6" t="s">
        <v>570</v>
      </c>
      <c r="H35" s="6" t="s">
        <v>57</v>
      </c>
      <c r="I35" s="6" t="s">
        <v>566</v>
      </c>
      <c r="J35" s="6" t="str">
        <f>IFERROR(VLOOKUP(MID(G35,1,3),[2]Listas!$B$4:$C$7,2,0), " ")</f>
        <v>SOBREDIMENSIONADO</v>
      </c>
      <c r="K35" s="4"/>
    </row>
    <row r="36" spans="1:11">
      <c r="A36" s="4">
        <v>33</v>
      </c>
      <c r="B36" s="6" t="s">
        <v>571</v>
      </c>
      <c r="C36" s="6" t="s">
        <v>572</v>
      </c>
      <c r="D36" s="7">
        <v>44230</v>
      </c>
      <c r="E36" s="6" t="s">
        <v>16</v>
      </c>
      <c r="F36" s="6">
        <f>IFERROR(VLOOKUP(E36,[2]Listas!$B$13:$C$72,2,0)," ")</f>
        <v>20500906805</v>
      </c>
      <c r="G36" s="6" t="s">
        <v>573</v>
      </c>
      <c r="H36" s="6" t="s">
        <v>574</v>
      </c>
      <c r="I36" s="6" t="s">
        <v>575</v>
      </c>
      <c r="J36" s="6" t="str">
        <f>IFERROR(VLOOKUP(MID(G36,1,3),[2]Listas!$B$4:$C$7,2,0), " ")</f>
        <v>SOBREDIMENSIONADO</v>
      </c>
      <c r="K36" s="4"/>
    </row>
    <row r="37" spans="1:11">
      <c r="A37" s="4">
        <v>34</v>
      </c>
      <c r="B37" s="6" t="s">
        <v>571</v>
      </c>
      <c r="C37" s="6" t="s">
        <v>572</v>
      </c>
      <c r="D37" s="7">
        <v>44230</v>
      </c>
      <c r="E37" s="6" t="s">
        <v>16</v>
      </c>
      <c r="F37" s="6">
        <f>IFERROR(VLOOKUP(E37,[2]Listas!$B$13:$C$72,2,0)," ")</f>
        <v>20500906805</v>
      </c>
      <c r="G37" s="6" t="s">
        <v>576</v>
      </c>
      <c r="H37" s="6" t="s">
        <v>577</v>
      </c>
      <c r="I37" s="6" t="s">
        <v>578</v>
      </c>
      <c r="J37" s="6" t="str">
        <f>IFERROR(VLOOKUP(MID(G37,1,3),[2]Listas!$B$4:$C$7,2,0), " ")</f>
        <v>SOBREDIMENSIONADO</v>
      </c>
      <c r="K37" s="4"/>
    </row>
    <row r="38" spans="1:11">
      <c r="A38" s="4">
        <v>35</v>
      </c>
      <c r="B38" s="6" t="s">
        <v>579</v>
      </c>
      <c r="C38" s="6" t="s">
        <v>580</v>
      </c>
      <c r="D38" s="7">
        <v>44230</v>
      </c>
      <c r="E38" s="6" t="s">
        <v>18</v>
      </c>
      <c r="F38" s="6">
        <f>IFERROR(VLOOKUP(E38,[2]Listas!$B$13:$C$72,2,0)," ")</f>
        <v>20515473735</v>
      </c>
      <c r="G38" s="6" t="s">
        <v>581</v>
      </c>
      <c r="H38" s="6" t="s">
        <v>582</v>
      </c>
      <c r="I38" s="6" t="s">
        <v>109</v>
      </c>
      <c r="J38" s="6" t="str">
        <f>IFERROR(VLOOKUP(MID(G38,1,3),[2]Listas!$B$4:$C$7,2,0), " ")</f>
        <v>SOBREDIMENSIONADO</v>
      </c>
      <c r="K38" s="4"/>
    </row>
    <row r="39" spans="1:11">
      <c r="A39" s="4">
        <v>36</v>
      </c>
      <c r="B39" s="6" t="s">
        <v>583</v>
      </c>
      <c r="C39" s="6" t="s">
        <v>584</v>
      </c>
      <c r="D39" s="7">
        <v>44230</v>
      </c>
      <c r="E39" s="6" t="s">
        <v>585</v>
      </c>
      <c r="F39" s="6">
        <f>IFERROR(VLOOKUP(E39,[2]Listas!$B$13:$C$72,2,0)," ")</f>
        <v>20557769898</v>
      </c>
      <c r="G39" s="6" t="s">
        <v>586</v>
      </c>
      <c r="H39" s="6" t="s">
        <v>587</v>
      </c>
      <c r="I39" s="6" t="s">
        <v>588</v>
      </c>
      <c r="J39" s="6" t="str">
        <f>IFERROR(VLOOKUP(MID(G39,1,3),[2]Listas!$B$4:$C$7,2,0), " ")</f>
        <v>SOBREDIMENSIONADO</v>
      </c>
      <c r="K39" s="4"/>
    </row>
    <row r="40" spans="1:11">
      <c r="A40" s="4">
        <v>37</v>
      </c>
      <c r="B40" s="6" t="s">
        <v>583</v>
      </c>
      <c r="C40" s="6" t="s">
        <v>584</v>
      </c>
      <c r="D40" s="7">
        <v>44230</v>
      </c>
      <c r="E40" s="6" t="s">
        <v>585</v>
      </c>
      <c r="F40" s="6">
        <f>IFERROR(VLOOKUP(E40,[2]Listas!$B$13:$C$72,2,0)," ")</f>
        <v>20557769898</v>
      </c>
      <c r="G40" s="6" t="s">
        <v>589</v>
      </c>
      <c r="H40" s="6" t="s">
        <v>590</v>
      </c>
      <c r="I40" s="6" t="s">
        <v>591</v>
      </c>
      <c r="J40" s="6" t="str">
        <f>IFERROR(VLOOKUP(MID(G40,1,3),[2]Listas!$B$4:$C$7,2,0), " ")</f>
        <v>SOBREDIMENSIONADO</v>
      </c>
      <c r="K40" s="4"/>
    </row>
    <row r="41" spans="1:11">
      <c r="A41" s="4">
        <v>38</v>
      </c>
      <c r="B41" s="6" t="s">
        <v>583</v>
      </c>
      <c r="C41" s="6" t="s">
        <v>584</v>
      </c>
      <c r="D41" s="7">
        <v>44230</v>
      </c>
      <c r="E41" s="6" t="s">
        <v>585</v>
      </c>
      <c r="F41" s="6">
        <f>IFERROR(VLOOKUP(E41,[2]Listas!$B$13:$C$72,2,0)," ")</f>
        <v>20557769898</v>
      </c>
      <c r="G41" s="6" t="s">
        <v>592</v>
      </c>
      <c r="H41" s="6" t="s">
        <v>593</v>
      </c>
      <c r="I41" s="6" t="s">
        <v>594</v>
      </c>
      <c r="J41" s="6" t="str">
        <f>IFERROR(VLOOKUP(MID(G41,1,3),[2]Listas!$B$4:$C$7,2,0), " ")</f>
        <v>SOBREDIMENSIONADO</v>
      </c>
      <c r="K41" s="4"/>
    </row>
    <row r="42" spans="1:11">
      <c r="A42" s="4">
        <v>39</v>
      </c>
      <c r="B42" s="6" t="s">
        <v>595</v>
      </c>
      <c r="C42" s="6" t="s">
        <v>596</v>
      </c>
      <c r="D42" s="7">
        <v>44232</v>
      </c>
      <c r="E42" s="6" t="s">
        <v>597</v>
      </c>
      <c r="F42" s="6">
        <f>IFERROR(VLOOKUP(E42,[2]Listas!$B$13:$C$72,2,0)," ")</f>
        <v>20479534218</v>
      </c>
      <c r="G42" s="6" t="s">
        <v>598</v>
      </c>
      <c r="H42" s="6" t="s">
        <v>599</v>
      </c>
      <c r="I42" s="6" t="s">
        <v>600</v>
      </c>
      <c r="J42" s="6" t="str">
        <f>IFERROR(VLOOKUP(MID(G42,1,3),[2]Listas!$B$4:$C$7,2,0), " ")</f>
        <v>SOBREDIMENSIONADO</v>
      </c>
      <c r="K42" s="4"/>
    </row>
    <row r="43" spans="1:11">
      <c r="A43" s="4">
        <v>40</v>
      </c>
      <c r="B43" s="6" t="s">
        <v>616</v>
      </c>
      <c r="C43" s="6" t="s">
        <v>617</v>
      </c>
      <c r="D43" s="7">
        <v>44231</v>
      </c>
      <c r="E43" s="6" t="s">
        <v>87</v>
      </c>
      <c r="F43" s="6">
        <f>IFERROR(VLOOKUP(E43,[2]Listas!$B$13:$C$72,2,0)," ")</f>
        <v>20100568617</v>
      </c>
      <c r="G43" s="6" t="s">
        <v>618</v>
      </c>
      <c r="H43" s="6" t="s">
        <v>72</v>
      </c>
      <c r="I43" s="6" t="s">
        <v>619</v>
      </c>
      <c r="J43" s="6" t="str">
        <f>IFERROR(VLOOKUP(MID(G43,1,3),[2]Listas!$B$4:$C$7,2,0), " ")</f>
        <v>SOBREDIMENSIONADO</v>
      </c>
      <c r="K43" s="4"/>
    </row>
    <row r="44" spans="1:11">
      <c r="A44" s="4">
        <v>41</v>
      </c>
      <c r="B44" s="6" t="s">
        <v>616</v>
      </c>
      <c r="C44" s="6" t="s">
        <v>617</v>
      </c>
      <c r="D44" s="7">
        <v>44231</v>
      </c>
      <c r="E44" s="6" t="s">
        <v>87</v>
      </c>
      <c r="F44" s="6">
        <f>IFERROR(VLOOKUP(E44,[2]Listas!$B$13:$C$72,2,0)," ")</f>
        <v>20100568617</v>
      </c>
      <c r="G44" s="6" t="s">
        <v>620</v>
      </c>
      <c r="H44" s="6" t="s">
        <v>30</v>
      </c>
      <c r="I44" s="6" t="s">
        <v>621</v>
      </c>
      <c r="J44" s="6" t="str">
        <f>IFERROR(VLOOKUP(MID(G44,1,3),[2]Listas!$B$4:$C$7,2,0), " ")</f>
        <v>SOBREDIMENSIONADO</v>
      </c>
      <c r="K44" s="4"/>
    </row>
    <row r="45" spans="1:11">
      <c r="A45" s="4">
        <v>42</v>
      </c>
      <c r="B45" s="6" t="s">
        <v>616</v>
      </c>
      <c r="C45" s="6" t="s">
        <v>617</v>
      </c>
      <c r="D45" s="7">
        <v>44231</v>
      </c>
      <c r="E45" s="6" t="s">
        <v>87</v>
      </c>
      <c r="F45" s="6">
        <f>IFERROR(VLOOKUP(E45,[2]Listas!$B$13:$C$72,2,0)," ")</f>
        <v>20100568617</v>
      </c>
      <c r="G45" s="6" t="s">
        <v>622</v>
      </c>
      <c r="H45" s="6" t="s">
        <v>72</v>
      </c>
      <c r="I45" s="6" t="s">
        <v>619</v>
      </c>
      <c r="J45" s="6" t="str">
        <f>IFERROR(VLOOKUP(MID(G45,1,3),[2]Listas!$B$4:$C$7,2,0), " ")</f>
        <v>SOBREDIMENSIONADO</v>
      </c>
      <c r="K45" s="4"/>
    </row>
    <row r="46" spans="1:11">
      <c r="A46" s="4">
        <v>43</v>
      </c>
      <c r="B46" s="6" t="s">
        <v>616</v>
      </c>
      <c r="C46" s="6" t="s">
        <v>617</v>
      </c>
      <c r="D46" s="7">
        <v>44231</v>
      </c>
      <c r="E46" s="6" t="s">
        <v>87</v>
      </c>
      <c r="F46" s="6">
        <f>IFERROR(VLOOKUP(E46,[2]Listas!$B$13:$C$72,2,0)," ")</f>
        <v>20100568617</v>
      </c>
      <c r="G46" s="6" t="s">
        <v>623</v>
      </c>
      <c r="H46" s="6" t="s">
        <v>30</v>
      </c>
      <c r="I46" s="6" t="s">
        <v>621</v>
      </c>
      <c r="J46" s="6" t="str">
        <f>IFERROR(VLOOKUP(MID(G46,1,3),[2]Listas!$B$4:$C$7,2,0), " ")</f>
        <v>SOBREDIMENSIONADO</v>
      </c>
      <c r="K46" s="4"/>
    </row>
    <row r="47" spans="1:11">
      <c r="A47" s="4">
        <v>44</v>
      </c>
      <c r="B47" s="6" t="s">
        <v>616</v>
      </c>
      <c r="C47" s="6" t="s">
        <v>617</v>
      </c>
      <c r="D47" s="7">
        <v>44231</v>
      </c>
      <c r="E47" s="6" t="s">
        <v>87</v>
      </c>
      <c r="F47" s="6">
        <f>IFERROR(VLOOKUP(E47,[2]Listas!$B$13:$C$72,2,0)," ")</f>
        <v>20100568617</v>
      </c>
      <c r="G47" s="6" t="s">
        <v>624</v>
      </c>
      <c r="H47" s="6" t="s">
        <v>72</v>
      </c>
      <c r="I47" s="6" t="s">
        <v>619</v>
      </c>
      <c r="J47" s="6" t="str">
        <f>IFERROR(VLOOKUP(MID(G47,1,3),[2]Listas!$B$4:$C$7,2,0), " ")</f>
        <v>SOBREDIMENSIONADO</v>
      </c>
      <c r="K47" s="4"/>
    </row>
    <row r="48" spans="1:11">
      <c r="A48" s="4">
        <v>45</v>
      </c>
      <c r="B48" s="6" t="s">
        <v>616</v>
      </c>
      <c r="C48" s="6" t="s">
        <v>617</v>
      </c>
      <c r="D48" s="7">
        <v>44231</v>
      </c>
      <c r="E48" s="6" t="s">
        <v>87</v>
      </c>
      <c r="F48" s="6">
        <f>IFERROR(VLOOKUP(E48,[2]Listas!$B$13:$C$72,2,0)," ")</f>
        <v>20100568617</v>
      </c>
      <c r="G48" s="6" t="s">
        <v>625</v>
      </c>
      <c r="H48" s="6" t="s">
        <v>30</v>
      </c>
      <c r="I48" s="6" t="s">
        <v>621</v>
      </c>
      <c r="J48" s="6" t="str">
        <f>IFERROR(VLOOKUP(MID(G48,1,3),[2]Listas!$B$4:$C$7,2,0), " ")</f>
        <v>SOBREDIMENSIONADO</v>
      </c>
      <c r="K48" s="4"/>
    </row>
    <row r="49" spans="1:11">
      <c r="A49" s="4">
        <v>46</v>
      </c>
      <c r="B49" s="6" t="s">
        <v>157</v>
      </c>
      <c r="C49" s="6" t="s">
        <v>158</v>
      </c>
      <c r="D49" s="7">
        <v>44230</v>
      </c>
      <c r="E49" s="6" t="s">
        <v>17</v>
      </c>
      <c r="F49" s="6">
        <v>20100383919</v>
      </c>
      <c r="G49" s="6" t="s">
        <v>159</v>
      </c>
      <c r="H49" s="6" t="s">
        <v>56</v>
      </c>
      <c r="I49" s="6" t="s">
        <v>115</v>
      </c>
      <c r="J49" s="6" t="s">
        <v>14</v>
      </c>
      <c r="K49" s="4"/>
    </row>
    <row r="50" spans="1:11">
      <c r="A50" s="4">
        <v>47</v>
      </c>
      <c r="B50" s="6" t="s">
        <v>157</v>
      </c>
      <c r="C50" s="6" t="s">
        <v>158</v>
      </c>
      <c r="D50" s="7">
        <v>44230</v>
      </c>
      <c r="E50" s="6" t="s">
        <v>17</v>
      </c>
      <c r="F50" s="6">
        <v>20100383919</v>
      </c>
      <c r="G50" s="6" t="s">
        <v>160</v>
      </c>
      <c r="H50" s="6" t="s">
        <v>56</v>
      </c>
      <c r="I50" s="6" t="s">
        <v>116</v>
      </c>
      <c r="J50" s="6" t="s">
        <v>14</v>
      </c>
      <c r="K50" s="4"/>
    </row>
    <row r="51" spans="1:11">
      <c r="A51" s="4">
        <v>48</v>
      </c>
      <c r="B51" s="6" t="s">
        <v>157</v>
      </c>
      <c r="C51" s="6" t="s">
        <v>158</v>
      </c>
      <c r="D51" s="7">
        <v>44230</v>
      </c>
      <c r="E51" s="6" t="s">
        <v>17</v>
      </c>
      <c r="F51" s="6">
        <v>20100383919</v>
      </c>
      <c r="G51" s="6" t="s">
        <v>161</v>
      </c>
      <c r="H51" s="6" t="s">
        <v>162</v>
      </c>
      <c r="I51" s="6" t="s">
        <v>116</v>
      </c>
      <c r="J51" s="6" t="s">
        <v>14</v>
      </c>
      <c r="K51" s="4"/>
    </row>
    <row r="52" spans="1:11">
      <c r="A52" s="4">
        <v>49</v>
      </c>
      <c r="B52" s="6" t="s">
        <v>157</v>
      </c>
      <c r="C52" s="6" t="s">
        <v>158</v>
      </c>
      <c r="D52" s="7">
        <v>44230</v>
      </c>
      <c r="E52" s="6" t="s">
        <v>17</v>
      </c>
      <c r="F52" s="6">
        <v>20100383919</v>
      </c>
      <c r="G52" s="6" t="s">
        <v>163</v>
      </c>
      <c r="H52" s="6" t="s">
        <v>162</v>
      </c>
      <c r="I52" s="6" t="s">
        <v>115</v>
      </c>
      <c r="J52" s="6" t="s">
        <v>14</v>
      </c>
      <c r="K52" s="4"/>
    </row>
    <row r="53" spans="1:11">
      <c r="A53" s="4">
        <v>50</v>
      </c>
      <c r="B53" s="6" t="s">
        <v>157</v>
      </c>
      <c r="C53" s="6" t="s">
        <v>158</v>
      </c>
      <c r="D53" s="7">
        <v>44230</v>
      </c>
      <c r="E53" s="6" t="s">
        <v>17</v>
      </c>
      <c r="F53" s="6">
        <v>20100383919</v>
      </c>
      <c r="G53" s="6" t="s">
        <v>164</v>
      </c>
      <c r="H53" s="6" t="s">
        <v>57</v>
      </c>
      <c r="I53" s="6" t="s">
        <v>116</v>
      </c>
      <c r="J53" s="6" t="s">
        <v>14</v>
      </c>
      <c r="K53" s="4"/>
    </row>
    <row r="54" spans="1:11">
      <c r="A54" s="4">
        <v>51</v>
      </c>
      <c r="B54" s="6" t="s">
        <v>157</v>
      </c>
      <c r="C54" s="6" t="s">
        <v>158</v>
      </c>
      <c r="D54" s="7">
        <v>44230</v>
      </c>
      <c r="E54" s="6" t="s">
        <v>17</v>
      </c>
      <c r="F54" s="6">
        <v>20100383919</v>
      </c>
      <c r="G54" s="6" t="s">
        <v>165</v>
      </c>
      <c r="H54" s="6" t="s">
        <v>57</v>
      </c>
      <c r="I54" s="6" t="s">
        <v>115</v>
      </c>
      <c r="J54" s="6" t="s">
        <v>14</v>
      </c>
      <c r="K54" s="4"/>
    </row>
    <row r="55" spans="1:11">
      <c r="A55" s="4">
        <v>52</v>
      </c>
      <c r="B55" s="6" t="s">
        <v>601</v>
      </c>
      <c r="C55" s="6" t="s">
        <v>602</v>
      </c>
      <c r="D55" s="7">
        <v>44231</v>
      </c>
      <c r="E55" s="6" t="s">
        <v>603</v>
      </c>
      <c r="F55" s="6">
        <f>IFERROR(VLOOKUP(E55,[2]Listas!$B$13:$C$72,2,0)," ")</f>
        <v>20511946591</v>
      </c>
      <c r="G55" s="6" t="s">
        <v>604</v>
      </c>
      <c r="H55" s="6" t="s">
        <v>605</v>
      </c>
      <c r="I55" s="6" t="s">
        <v>606</v>
      </c>
      <c r="J55" s="6" t="str">
        <f>IFERROR(VLOOKUP(MID(G55,1,3),[2]Listas!$B$4:$C$7,2,0), " ")</f>
        <v>SOBREDIMENSIONADO</v>
      </c>
      <c r="K55" s="4"/>
    </row>
    <row r="56" spans="1:11">
      <c r="A56" s="4">
        <v>53</v>
      </c>
      <c r="B56" s="6" t="s">
        <v>601</v>
      </c>
      <c r="C56" s="6" t="s">
        <v>602</v>
      </c>
      <c r="D56" s="7">
        <v>44231</v>
      </c>
      <c r="E56" s="6" t="s">
        <v>603</v>
      </c>
      <c r="F56" s="6">
        <f>IFERROR(VLOOKUP(E56,[2]Listas!$B$13:$C$72,2,0)," ")</f>
        <v>20511946591</v>
      </c>
      <c r="G56" s="6" t="s">
        <v>607</v>
      </c>
      <c r="H56" s="6" t="s">
        <v>608</v>
      </c>
      <c r="I56" s="6" t="s">
        <v>609</v>
      </c>
      <c r="J56" s="6" t="str">
        <f>IFERROR(VLOOKUP(MID(G56,1,3),[2]Listas!$B$4:$C$7,2,0), " ")</f>
        <v>SOBREDIMENSIONADO</v>
      </c>
      <c r="K56" s="4"/>
    </row>
    <row r="57" spans="1:11">
      <c r="A57" s="4">
        <v>54</v>
      </c>
      <c r="B57" s="6" t="s">
        <v>601</v>
      </c>
      <c r="C57" s="6" t="s">
        <v>602</v>
      </c>
      <c r="D57" s="7">
        <v>44231</v>
      </c>
      <c r="E57" s="6" t="s">
        <v>603</v>
      </c>
      <c r="F57" s="6">
        <f>IFERROR(VLOOKUP(E57,[2]Listas!$B$13:$C$72,2,0)," ")</f>
        <v>20511946591</v>
      </c>
      <c r="G57" s="6" t="s">
        <v>610</v>
      </c>
      <c r="H57" s="6" t="s">
        <v>611</v>
      </c>
      <c r="I57" s="6" t="s">
        <v>612</v>
      </c>
      <c r="J57" s="6" t="str">
        <f>IFERROR(VLOOKUP(MID(G57,1,3),[2]Listas!$B$4:$C$7,2,0), " ")</f>
        <v>SOBREDIMENSIONADO</v>
      </c>
      <c r="K57" s="4"/>
    </row>
    <row r="58" spans="1:11">
      <c r="A58" s="4">
        <v>55</v>
      </c>
      <c r="B58" s="6" t="s">
        <v>601</v>
      </c>
      <c r="C58" s="6" t="s">
        <v>602</v>
      </c>
      <c r="D58" s="7">
        <v>44231</v>
      </c>
      <c r="E58" s="6" t="s">
        <v>603</v>
      </c>
      <c r="F58" s="6">
        <f>IFERROR(VLOOKUP(E58,[2]Listas!$B$13:$C$72,2,0)," ")</f>
        <v>20511946591</v>
      </c>
      <c r="G58" s="6" t="s">
        <v>613</v>
      </c>
      <c r="H58" s="6" t="s">
        <v>614</v>
      </c>
      <c r="I58" s="6" t="s">
        <v>615</v>
      </c>
      <c r="J58" s="6" t="str">
        <f>IFERROR(VLOOKUP(MID(G58,1,3),[2]Listas!$B$4:$C$7,2,0), " ")</f>
        <v>SOBREDIMENSIONADO</v>
      </c>
      <c r="K58" s="4"/>
    </row>
    <row r="59" spans="1:11">
      <c r="A59" s="4">
        <v>56</v>
      </c>
      <c r="B59" s="6" t="s">
        <v>626</v>
      </c>
      <c r="C59" s="6" t="s">
        <v>627</v>
      </c>
      <c r="D59" s="7">
        <v>44231</v>
      </c>
      <c r="E59" s="6" t="s">
        <v>90</v>
      </c>
      <c r="F59" s="6">
        <f>IFERROR(VLOOKUP(E59,[2]Listas!$B$13:$C$72,2,0)," ")</f>
        <v>20554074104</v>
      </c>
      <c r="G59" s="6" t="s">
        <v>628</v>
      </c>
      <c r="H59" s="6" t="s">
        <v>629</v>
      </c>
      <c r="I59" s="6" t="s">
        <v>630</v>
      </c>
      <c r="J59" s="6" t="str">
        <f>IFERROR(VLOOKUP(MID(G59,1,3),[2]Listas!$B$4:$C$7,2,0), " ")</f>
        <v>SOBREDIMENSIONADO</v>
      </c>
      <c r="K59" s="4"/>
    </row>
    <row r="60" spans="1:11">
      <c r="A60" s="4">
        <v>57</v>
      </c>
      <c r="B60" s="6" t="s">
        <v>626</v>
      </c>
      <c r="C60" s="6" t="s">
        <v>627</v>
      </c>
      <c r="D60" s="7">
        <v>44231</v>
      </c>
      <c r="E60" s="6" t="s">
        <v>90</v>
      </c>
      <c r="F60" s="6">
        <f>IFERROR(VLOOKUP(E60,[2]Listas!$B$13:$C$72,2,0)," ")</f>
        <v>20554074104</v>
      </c>
      <c r="G60" s="6" t="s">
        <v>631</v>
      </c>
      <c r="H60" s="6" t="s">
        <v>632</v>
      </c>
      <c r="I60" s="6" t="s">
        <v>633</v>
      </c>
      <c r="J60" s="6" t="str">
        <f>IFERROR(VLOOKUP(MID(G60,1,3),[2]Listas!$B$4:$C$7,2,0), " ")</f>
        <v>SOBREDIMENSIONADO</v>
      </c>
      <c r="K60" s="4"/>
    </row>
    <row r="61" spans="1:11">
      <c r="A61" s="4">
        <v>58</v>
      </c>
      <c r="B61" s="6" t="s">
        <v>626</v>
      </c>
      <c r="C61" s="6" t="s">
        <v>627</v>
      </c>
      <c r="D61" s="7">
        <v>44231</v>
      </c>
      <c r="E61" s="6" t="s">
        <v>90</v>
      </c>
      <c r="F61" s="6">
        <f>IFERROR(VLOOKUP(E61,[2]Listas!$B$13:$C$72,2,0)," ")</f>
        <v>20554074104</v>
      </c>
      <c r="G61" s="6" t="s">
        <v>634</v>
      </c>
      <c r="H61" s="6" t="s">
        <v>125</v>
      </c>
      <c r="I61" s="6" t="s">
        <v>94</v>
      </c>
      <c r="J61" s="6" t="str">
        <f>IFERROR(VLOOKUP(MID(G61,1,3),[2]Listas!$B$4:$C$7,2,0), " ")</f>
        <v>SOBREDIMENSIONADO</v>
      </c>
      <c r="K61" s="4"/>
    </row>
    <row r="62" spans="1:11">
      <c r="A62" s="4">
        <v>59</v>
      </c>
      <c r="B62" s="6" t="s">
        <v>654</v>
      </c>
      <c r="C62" s="6" t="s">
        <v>655</v>
      </c>
      <c r="D62" s="7">
        <v>44235</v>
      </c>
      <c r="E62" s="6" t="s">
        <v>90</v>
      </c>
      <c r="F62" s="6">
        <f>IFERROR(VLOOKUP(E62,[2]Listas!$B$13:$C$72,2,0)," ")</f>
        <v>20554074104</v>
      </c>
      <c r="G62" s="6" t="s">
        <v>656</v>
      </c>
      <c r="H62" s="6" t="s">
        <v>629</v>
      </c>
      <c r="I62" s="6" t="s">
        <v>630</v>
      </c>
      <c r="J62" s="6" t="str">
        <f>IFERROR(VLOOKUP(MID(G62,1,3),[2]Listas!$B$4:$C$7,2,0), " ")</f>
        <v>SOBREDIMENSIONADO</v>
      </c>
      <c r="K62" s="4"/>
    </row>
    <row r="63" spans="1:11">
      <c r="A63" s="4">
        <v>60</v>
      </c>
      <c r="B63" s="6" t="s">
        <v>654</v>
      </c>
      <c r="C63" s="6" t="s">
        <v>655</v>
      </c>
      <c r="D63" s="7">
        <v>44235</v>
      </c>
      <c r="E63" s="6" t="s">
        <v>90</v>
      </c>
      <c r="F63" s="6">
        <f>IFERROR(VLOOKUP(E63,[2]Listas!$B$13:$C$72,2,0)," ")</f>
        <v>20554074104</v>
      </c>
      <c r="G63" s="6" t="s">
        <v>657</v>
      </c>
      <c r="H63" s="6" t="s">
        <v>632</v>
      </c>
      <c r="I63" s="6" t="s">
        <v>633</v>
      </c>
      <c r="J63" s="6" t="str">
        <f>IFERROR(VLOOKUP(MID(G63,1,3),[2]Listas!$B$4:$C$7,2,0), " ")</f>
        <v>SOBREDIMENSIONADO</v>
      </c>
      <c r="K63" s="4"/>
    </row>
    <row r="64" spans="1:11">
      <c r="A64" s="4">
        <v>61</v>
      </c>
      <c r="B64" s="6" t="s">
        <v>654</v>
      </c>
      <c r="C64" s="6" t="s">
        <v>655</v>
      </c>
      <c r="D64" s="7">
        <v>44235</v>
      </c>
      <c r="E64" s="6" t="s">
        <v>90</v>
      </c>
      <c r="F64" s="6">
        <f>IFERROR(VLOOKUP(E64,[2]Listas!$B$13:$C$72,2,0)," ")</f>
        <v>20554074104</v>
      </c>
      <c r="G64" s="6" t="s">
        <v>658</v>
      </c>
      <c r="H64" s="6" t="s">
        <v>125</v>
      </c>
      <c r="I64" s="6" t="s">
        <v>94</v>
      </c>
      <c r="J64" s="6" t="str">
        <f>IFERROR(VLOOKUP(MID(G64,1,3),[2]Listas!$B$4:$C$7,2,0), " ")</f>
        <v>SOBREDIMENSIONADO</v>
      </c>
      <c r="K64" s="4"/>
    </row>
    <row r="65" spans="1:11">
      <c r="A65" s="4">
        <v>62</v>
      </c>
      <c r="B65" s="6" t="s">
        <v>659</v>
      </c>
      <c r="C65" s="6" t="s">
        <v>660</v>
      </c>
      <c r="D65" s="7">
        <v>44232</v>
      </c>
      <c r="E65" s="6" t="s">
        <v>90</v>
      </c>
      <c r="F65" s="6">
        <f>IFERROR(VLOOKUP(E65,[2]Listas!$B$13:$C$72,2,0)," ")</f>
        <v>20554074104</v>
      </c>
      <c r="G65" s="6" t="s">
        <v>661</v>
      </c>
      <c r="H65" s="6" t="s">
        <v>629</v>
      </c>
      <c r="I65" s="6" t="s">
        <v>630</v>
      </c>
      <c r="J65" s="6" t="str">
        <f>IFERROR(VLOOKUP(MID(G65,1,3),[2]Listas!$B$4:$C$7,2,0), " ")</f>
        <v>SOBREDIMENSIONADO</v>
      </c>
      <c r="K65" s="4"/>
    </row>
    <row r="66" spans="1:11">
      <c r="A66" s="4">
        <v>63</v>
      </c>
      <c r="B66" s="6" t="s">
        <v>659</v>
      </c>
      <c r="C66" s="6" t="s">
        <v>660</v>
      </c>
      <c r="D66" s="7">
        <v>44232</v>
      </c>
      <c r="E66" s="6" t="s">
        <v>90</v>
      </c>
      <c r="F66" s="6">
        <f>IFERROR(VLOOKUP(E66,[2]Listas!$B$13:$C$72,2,0)," ")</f>
        <v>20554074104</v>
      </c>
      <c r="G66" s="6" t="s">
        <v>662</v>
      </c>
      <c r="H66" s="6" t="s">
        <v>632</v>
      </c>
      <c r="I66" s="6" t="s">
        <v>633</v>
      </c>
      <c r="J66" s="6" t="str">
        <f>IFERROR(VLOOKUP(MID(G66,1,3),[2]Listas!$B$4:$C$7,2,0), " ")</f>
        <v>SOBREDIMENSIONADO</v>
      </c>
      <c r="K66" s="4"/>
    </row>
    <row r="67" spans="1:11">
      <c r="A67" s="4">
        <v>64</v>
      </c>
      <c r="B67" s="6" t="s">
        <v>659</v>
      </c>
      <c r="C67" s="6" t="s">
        <v>660</v>
      </c>
      <c r="D67" s="7">
        <v>44232</v>
      </c>
      <c r="E67" s="6" t="s">
        <v>90</v>
      </c>
      <c r="F67" s="6">
        <f>IFERROR(VLOOKUP(E67,[2]Listas!$B$13:$C$72,2,0)," ")</f>
        <v>20554074104</v>
      </c>
      <c r="G67" s="6" t="s">
        <v>663</v>
      </c>
      <c r="H67" s="6" t="s">
        <v>125</v>
      </c>
      <c r="I67" s="6" t="s">
        <v>94</v>
      </c>
      <c r="J67" s="6" t="str">
        <f>IFERROR(VLOOKUP(MID(G67,1,3),[2]Listas!$B$4:$C$7,2,0), " ")</f>
        <v>SOBREDIMENSIONADO</v>
      </c>
      <c r="K67" s="4"/>
    </row>
    <row r="68" spans="1:11">
      <c r="A68" s="4">
        <v>65</v>
      </c>
      <c r="B68" s="6" t="s">
        <v>664</v>
      </c>
      <c r="C68" s="6" t="s">
        <v>665</v>
      </c>
      <c r="D68" s="7">
        <v>44232</v>
      </c>
      <c r="E68" s="6" t="s">
        <v>90</v>
      </c>
      <c r="F68" s="6">
        <f>IFERROR(VLOOKUP(E68,[2]Listas!$B$13:$C$72,2,0)," ")</f>
        <v>20554074104</v>
      </c>
      <c r="G68" s="6" t="s">
        <v>666</v>
      </c>
      <c r="H68" s="6" t="s">
        <v>125</v>
      </c>
      <c r="I68" s="6" t="s">
        <v>107</v>
      </c>
      <c r="J68" s="6" t="str">
        <f>IFERROR(VLOOKUP(MID(G68,1,3),[2]Listas!$B$4:$C$7,2,0), " ")</f>
        <v>SOBREDIMENSIONADO</v>
      </c>
      <c r="K68" s="4"/>
    </row>
    <row r="69" spans="1:11">
      <c r="A69" s="4">
        <v>66</v>
      </c>
      <c r="B69" s="6" t="s">
        <v>667</v>
      </c>
      <c r="C69" s="6" t="s">
        <v>668</v>
      </c>
      <c r="D69" s="7">
        <v>44232</v>
      </c>
      <c r="E69" s="6" t="s">
        <v>90</v>
      </c>
      <c r="F69" s="6">
        <f>IFERROR(VLOOKUP(E69,[2]Listas!$B$13:$C$72,2,0)," ")</f>
        <v>20554074104</v>
      </c>
      <c r="G69" s="6" t="s">
        <v>669</v>
      </c>
      <c r="H69" s="6" t="s">
        <v>93</v>
      </c>
      <c r="I69" s="6" t="s">
        <v>94</v>
      </c>
      <c r="J69" s="6" t="str">
        <f>IFERROR(VLOOKUP(MID(G69,1,3),[2]Listas!$B$4:$C$7,2,0), " ")</f>
        <v>SOBREDIMENSIONADO</v>
      </c>
      <c r="K69" s="4"/>
    </row>
    <row r="70" spans="1:11">
      <c r="A70" s="4">
        <v>67</v>
      </c>
      <c r="B70" s="6" t="s">
        <v>667</v>
      </c>
      <c r="C70" s="6" t="s">
        <v>668</v>
      </c>
      <c r="D70" s="7">
        <v>44232</v>
      </c>
      <c r="E70" s="6" t="s">
        <v>90</v>
      </c>
      <c r="F70" s="6">
        <f>IFERROR(VLOOKUP(E70,[2]Listas!$B$13:$C$72,2,0)," ")</f>
        <v>20554074104</v>
      </c>
      <c r="G70" s="6" t="s">
        <v>670</v>
      </c>
      <c r="H70" s="6" t="s">
        <v>91</v>
      </c>
      <c r="I70" s="6" t="s">
        <v>92</v>
      </c>
      <c r="J70" s="6" t="str">
        <f>IFERROR(VLOOKUP(MID(G70,1,3),[2]Listas!$B$4:$C$7,2,0), " ")</f>
        <v>SOBREDIMENSIONADO</v>
      </c>
      <c r="K70" s="4"/>
    </row>
    <row r="71" spans="1:11">
      <c r="A71" s="4">
        <v>68</v>
      </c>
      <c r="B71" s="6" t="s">
        <v>667</v>
      </c>
      <c r="C71" s="6" t="s">
        <v>668</v>
      </c>
      <c r="D71" s="7">
        <v>44232</v>
      </c>
      <c r="E71" s="6" t="s">
        <v>90</v>
      </c>
      <c r="F71" s="6">
        <f>IFERROR(VLOOKUP(E71,[2]Listas!$B$13:$C$72,2,0)," ")</f>
        <v>20554074104</v>
      </c>
      <c r="G71" s="6" t="s">
        <v>671</v>
      </c>
      <c r="H71" s="6" t="s">
        <v>95</v>
      </c>
      <c r="I71" s="6" t="s">
        <v>672</v>
      </c>
      <c r="J71" s="6" t="str">
        <f>IFERROR(VLOOKUP(MID(G71,1,3),[2]Listas!$B$4:$C$7,2,0), " ")</f>
        <v>SOBREDIMENSIONADO</v>
      </c>
      <c r="K71" s="4"/>
    </row>
    <row r="72" spans="1:11">
      <c r="A72" s="4">
        <v>69</v>
      </c>
      <c r="B72" s="6" t="s">
        <v>667</v>
      </c>
      <c r="C72" s="6" t="s">
        <v>668</v>
      </c>
      <c r="D72" s="7">
        <v>44232</v>
      </c>
      <c r="E72" s="6" t="s">
        <v>90</v>
      </c>
      <c r="F72" s="6">
        <f>IFERROR(VLOOKUP(E72,[2]Listas!$B$13:$C$72,2,0)," ")</f>
        <v>20554074104</v>
      </c>
      <c r="G72" s="6" t="s">
        <v>673</v>
      </c>
      <c r="H72" s="6" t="s">
        <v>97</v>
      </c>
      <c r="I72" s="6" t="s">
        <v>98</v>
      </c>
      <c r="J72" s="6" t="str">
        <f>IFERROR(VLOOKUP(MID(G72,1,3),[2]Listas!$B$4:$C$7,2,0), " ")</f>
        <v>SOBREDIMENSIONADO</v>
      </c>
      <c r="K72" s="4"/>
    </row>
    <row r="73" spans="1:11">
      <c r="A73" s="4">
        <v>70</v>
      </c>
      <c r="B73" s="6" t="s">
        <v>177</v>
      </c>
      <c r="C73" s="6" t="s">
        <v>178</v>
      </c>
      <c r="D73" s="7">
        <v>44231</v>
      </c>
      <c r="E73" s="6" t="s">
        <v>179</v>
      </c>
      <c r="F73" s="6">
        <v>20479534218</v>
      </c>
      <c r="G73" s="6" t="s">
        <v>180</v>
      </c>
      <c r="H73" s="6" t="s">
        <v>181</v>
      </c>
      <c r="I73" s="6" t="s">
        <v>182</v>
      </c>
      <c r="J73" s="6" t="s">
        <v>14</v>
      </c>
      <c r="K73" s="4"/>
    </row>
    <row r="74" spans="1:11">
      <c r="A74" s="4">
        <v>71</v>
      </c>
      <c r="B74" s="6" t="s">
        <v>183</v>
      </c>
      <c r="C74" s="6" t="s">
        <v>184</v>
      </c>
      <c r="D74" s="7">
        <v>44231</v>
      </c>
      <c r="E74" s="6" t="s">
        <v>90</v>
      </c>
      <c r="F74" s="6">
        <f>IFERROR(VLOOKUP(E74,[1]Listas!$B$13:$C$62,2,0)," ")</f>
        <v>20554074104</v>
      </c>
      <c r="G74" s="6" t="s">
        <v>185</v>
      </c>
      <c r="H74" s="6" t="s">
        <v>93</v>
      </c>
      <c r="I74" s="6" t="s">
        <v>94</v>
      </c>
      <c r="J74" s="6" t="s">
        <v>14</v>
      </c>
      <c r="K74" s="4"/>
    </row>
    <row r="75" spans="1:11">
      <c r="A75" s="4">
        <v>72</v>
      </c>
      <c r="B75" s="6" t="s">
        <v>183</v>
      </c>
      <c r="C75" s="6" t="s">
        <v>184</v>
      </c>
      <c r="D75" s="7">
        <v>44231</v>
      </c>
      <c r="E75" s="6" t="s">
        <v>90</v>
      </c>
      <c r="F75" s="6">
        <f>IFERROR(VLOOKUP(E75,[1]Listas!$B$13:$C$62,2,0)," ")</f>
        <v>20554074104</v>
      </c>
      <c r="G75" s="6" t="s">
        <v>186</v>
      </c>
      <c r="H75" s="6" t="s">
        <v>91</v>
      </c>
      <c r="I75" s="6" t="s">
        <v>92</v>
      </c>
      <c r="J75" s="6" t="s">
        <v>14</v>
      </c>
      <c r="K75" s="4"/>
    </row>
    <row r="76" spans="1:11">
      <c r="A76" s="4">
        <v>73</v>
      </c>
      <c r="B76" s="6" t="s">
        <v>183</v>
      </c>
      <c r="C76" s="6" t="s">
        <v>184</v>
      </c>
      <c r="D76" s="7">
        <v>44231</v>
      </c>
      <c r="E76" s="6" t="s">
        <v>90</v>
      </c>
      <c r="F76" s="6">
        <f>IFERROR(VLOOKUP(E76,[1]Listas!$B$13:$C$62,2,0)," ")</f>
        <v>20554074104</v>
      </c>
      <c r="G76" s="6" t="s">
        <v>187</v>
      </c>
      <c r="H76" s="6" t="s">
        <v>95</v>
      </c>
      <c r="I76" s="6" t="s">
        <v>96</v>
      </c>
      <c r="J76" s="6" t="s">
        <v>14</v>
      </c>
      <c r="K76" s="4"/>
    </row>
    <row r="77" spans="1:11">
      <c r="A77" s="4">
        <v>74</v>
      </c>
      <c r="B77" s="6" t="s">
        <v>183</v>
      </c>
      <c r="C77" s="6" t="s">
        <v>184</v>
      </c>
      <c r="D77" s="7">
        <v>44231</v>
      </c>
      <c r="E77" s="6" t="s">
        <v>90</v>
      </c>
      <c r="F77" s="6">
        <f>IFERROR(VLOOKUP(E77,[1]Listas!$B$13:$C$62,2,0)," ")</f>
        <v>20554074104</v>
      </c>
      <c r="G77" s="6" t="s">
        <v>188</v>
      </c>
      <c r="H77" s="6" t="s">
        <v>97</v>
      </c>
      <c r="I77" s="6" t="s">
        <v>98</v>
      </c>
      <c r="J77" s="6" t="s">
        <v>14</v>
      </c>
      <c r="K77" s="4"/>
    </row>
    <row r="78" spans="1:11">
      <c r="A78" s="4">
        <v>75</v>
      </c>
      <c r="B78" s="6" t="s">
        <v>189</v>
      </c>
      <c r="C78" s="6" t="s">
        <v>190</v>
      </c>
      <c r="D78" s="7">
        <v>44231</v>
      </c>
      <c r="E78" s="6" t="s">
        <v>90</v>
      </c>
      <c r="F78" s="6">
        <f>IFERROR(VLOOKUP(E78,[1]Listas!$B$13:$C$62,2,0)," ")</f>
        <v>20554074104</v>
      </c>
      <c r="G78" s="6" t="s">
        <v>191</v>
      </c>
      <c r="H78" s="6" t="s">
        <v>93</v>
      </c>
      <c r="I78" s="6" t="s">
        <v>94</v>
      </c>
      <c r="J78" s="6" t="s">
        <v>14</v>
      </c>
      <c r="K78" s="4"/>
    </row>
    <row r="79" spans="1:11">
      <c r="A79" s="4">
        <v>76</v>
      </c>
      <c r="B79" s="6" t="s">
        <v>189</v>
      </c>
      <c r="C79" s="6" t="s">
        <v>190</v>
      </c>
      <c r="D79" s="7">
        <v>44231</v>
      </c>
      <c r="E79" s="6" t="s">
        <v>90</v>
      </c>
      <c r="F79" s="6">
        <f>IFERROR(VLOOKUP(E79,[1]Listas!$B$13:$C$62,2,0)," ")</f>
        <v>20554074104</v>
      </c>
      <c r="G79" s="6" t="s">
        <v>192</v>
      </c>
      <c r="H79" s="6" t="s">
        <v>91</v>
      </c>
      <c r="I79" s="6" t="s">
        <v>92</v>
      </c>
      <c r="J79" s="6" t="s">
        <v>14</v>
      </c>
      <c r="K79" s="4"/>
    </row>
    <row r="80" spans="1:11">
      <c r="A80" s="4">
        <v>77</v>
      </c>
      <c r="B80" s="6" t="s">
        <v>189</v>
      </c>
      <c r="C80" s="6" t="s">
        <v>190</v>
      </c>
      <c r="D80" s="7">
        <v>44231</v>
      </c>
      <c r="E80" s="6" t="s">
        <v>90</v>
      </c>
      <c r="F80" s="6">
        <f>IFERROR(VLOOKUP(E80,[1]Listas!$B$13:$C$62,2,0)," ")</f>
        <v>20554074104</v>
      </c>
      <c r="G80" s="6" t="s">
        <v>193</v>
      </c>
      <c r="H80" s="6" t="s">
        <v>95</v>
      </c>
      <c r="I80" s="6" t="s">
        <v>96</v>
      </c>
      <c r="J80" s="6" t="s">
        <v>14</v>
      </c>
      <c r="K80" s="4"/>
    </row>
    <row r="81" spans="1:11">
      <c r="A81" s="4">
        <v>78</v>
      </c>
      <c r="B81" s="6" t="s">
        <v>189</v>
      </c>
      <c r="C81" s="6" t="s">
        <v>190</v>
      </c>
      <c r="D81" s="7">
        <v>44231</v>
      </c>
      <c r="E81" s="6" t="s">
        <v>90</v>
      </c>
      <c r="F81" s="6">
        <f>IFERROR(VLOOKUP(E81,[1]Listas!$B$13:$C$62,2,0)," ")</f>
        <v>20554074104</v>
      </c>
      <c r="G81" s="6" t="s">
        <v>194</v>
      </c>
      <c r="H81" s="6" t="s">
        <v>97</v>
      </c>
      <c r="I81" s="6" t="s">
        <v>98</v>
      </c>
      <c r="J81" s="6" t="s">
        <v>14</v>
      </c>
      <c r="K81" s="4"/>
    </row>
    <row r="82" spans="1:11">
      <c r="A82" s="4">
        <v>79</v>
      </c>
      <c r="B82" s="6" t="s">
        <v>195</v>
      </c>
      <c r="C82" s="6" t="s">
        <v>196</v>
      </c>
      <c r="D82" s="7">
        <v>44231</v>
      </c>
      <c r="E82" s="6" t="s">
        <v>90</v>
      </c>
      <c r="F82" s="6">
        <f>IFERROR(VLOOKUP(E82,[1]Listas!$B$13:$C$62,2,0)," ")</f>
        <v>20554074104</v>
      </c>
      <c r="G82" s="6" t="s">
        <v>197</v>
      </c>
      <c r="H82" s="6" t="s">
        <v>93</v>
      </c>
      <c r="I82" s="6" t="s">
        <v>94</v>
      </c>
      <c r="J82" s="6" t="s">
        <v>14</v>
      </c>
      <c r="K82" s="4"/>
    </row>
    <row r="83" spans="1:11">
      <c r="A83" s="4">
        <v>80</v>
      </c>
      <c r="B83" s="6" t="s">
        <v>195</v>
      </c>
      <c r="C83" s="6" t="s">
        <v>196</v>
      </c>
      <c r="D83" s="7">
        <v>44231</v>
      </c>
      <c r="E83" s="6" t="s">
        <v>90</v>
      </c>
      <c r="F83" s="6">
        <f>IFERROR(VLOOKUP(E83,[1]Listas!$B$13:$C$62,2,0)," ")</f>
        <v>20554074104</v>
      </c>
      <c r="G83" s="6" t="s">
        <v>198</v>
      </c>
      <c r="H83" s="6" t="s">
        <v>91</v>
      </c>
      <c r="I83" s="6" t="s">
        <v>92</v>
      </c>
      <c r="J83" s="6" t="s">
        <v>14</v>
      </c>
      <c r="K83" s="4"/>
    </row>
    <row r="84" spans="1:11">
      <c r="A84" s="4">
        <v>81</v>
      </c>
      <c r="B84" s="6" t="s">
        <v>195</v>
      </c>
      <c r="C84" s="6" t="s">
        <v>196</v>
      </c>
      <c r="D84" s="7">
        <v>44231</v>
      </c>
      <c r="E84" s="6" t="s">
        <v>90</v>
      </c>
      <c r="F84" s="6">
        <f>IFERROR(VLOOKUP(E84,[1]Listas!$B$13:$C$62,2,0)," ")</f>
        <v>20554074104</v>
      </c>
      <c r="G84" s="6" t="s">
        <v>199</v>
      </c>
      <c r="H84" s="6" t="s">
        <v>95</v>
      </c>
      <c r="I84" s="6" t="s">
        <v>96</v>
      </c>
      <c r="J84" s="6" t="s">
        <v>14</v>
      </c>
      <c r="K84" s="4"/>
    </row>
    <row r="85" spans="1:11">
      <c r="A85" s="4">
        <v>82</v>
      </c>
      <c r="B85" s="6" t="s">
        <v>195</v>
      </c>
      <c r="C85" s="6" t="s">
        <v>196</v>
      </c>
      <c r="D85" s="7">
        <v>44231</v>
      </c>
      <c r="E85" s="6" t="s">
        <v>90</v>
      </c>
      <c r="F85" s="6">
        <f>IFERROR(VLOOKUP(E85,[1]Listas!$B$13:$C$62,2,0)," ")</f>
        <v>20554074104</v>
      </c>
      <c r="G85" s="6" t="s">
        <v>200</v>
      </c>
      <c r="H85" s="6" t="s">
        <v>97</v>
      </c>
      <c r="I85" s="6" t="s">
        <v>98</v>
      </c>
      <c r="J85" s="6" t="s">
        <v>14</v>
      </c>
      <c r="K85" s="4"/>
    </row>
    <row r="86" spans="1:11">
      <c r="A86" s="4">
        <v>83</v>
      </c>
      <c r="B86" s="6" t="s">
        <v>201</v>
      </c>
      <c r="C86" s="6" t="s">
        <v>202</v>
      </c>
      <c r="D86" s="7">
        <v>44231</v>
      </c>
      <c r="E86" s="6" t="s">
        <v>64</v>
      </c>
      <c r="F86" s="6">
        <v>20470407442</v>
      </c>
      <c r="G86" s="6" t="s">
        <v>203</v>
      </c>
      <c r="H86" s="6" t="s">
        <v>204</v>
      </c>
      <c r="I86" s="6" t="s">
        <v>205</v>
      </c>
      <c r="J86" s="6" t="s">
        <v>14</v>
      </c>
      <c r="K86" s="4"/>
    </row>
    <row r="87" spans="1:11">
      <c r="A87" s="4">
        <v>84</v>
      </c>
      <c r="B87" s="6" t="s">
        <v>206</v>
      </c>
      <c r="C87" s="6" t="s">
        <v>207</v>
      </c>
      <c r="D87" s="7">
        <v>44232</v>
      </c>
      <c r="E87" s="6" t="s">
        <v>17</v>
      </c>
      <c r="F87" s="6">
        <v>20100383919</v>
      </c>
      <c r="G87" s="6" t="s">
        <v>208</v>
      </c>
      <c r="H87" s="6" t="s">
        <v>162</v>
      </c>
      <c r="I87" s="6" t="s">
        <v>116</v>
      </c>
      <c r="J87" s="6" t="s">
        <v>14</v>
      </c>
      <c r="K87" s="3"/>
    </row>
    <row r="88" spans="1:11">
      <c r="A88" s="4">
        <v>85</v>
      </c>
      <c r="B88" s="6" t="s">
        <v>206</v>
      </c>
      <c r="C88" s="6" t="s">
        <v>207</v>
      </c>
      <c r="D88" s="7">
        <v>44232</v>
      </c>
      <c r="E88" s="6" t="s">
        <v>17</v>
      </c>
      <c r="F88" s="6">
        <v>20100383919</v>
      </c>
      <c r="G88" s="6" t="s">
        <v>209</v>
      </c>
      <c r="H88" s="6" t="s">
        <v>162</v>
      </c>
      <c r="I88" s="6" t="s">
        <v>115</v>
      </c>
      <c r="J88" s="6" t="s">
        <v>14</v>
      </c>
      <c r="K88" s="4"/>
    </row>
    <row r="89" spans="1:11">
      <c r="A89" s="4">
        <v>86</v>
      </c>
      <c r="B89" s="6" t="s">
        <v>206</v>
      </c>
      <c r="C89" s="6" t="s">
        <v>207</v>
      </c>
      <c r="D89" s="7">
        <v>44232</v>
      </c>
      <c r="E89" s="6" t="s">
        <v>17</v>
      </c>
      <c r="F89" s="6">
        <v>20100383919</v>
      </c>
      <c r="G89" s="6" t="s">
        <v>210</v>
      </c>
      <c r="H89" s="6" t="s">
        <v>57</v>
      </c>
      <c r="I89" s="6" t="s">
        <v>116</v>
      </c>
      <c r="J89" s="6" t="s">
        <v>14</v>
      </c>
      <c r="K89" s="4"/>
    </row>
    <row r="90" spans="1:11">
      <c r="A90" s="4">
        <v>87</v>
      </c>
      <c r="B90" s="6" t="s">
        <v>206</v>
      </c>
      <c r="C90" s="6" t="s">
        <v>207</v>
      </c>
      <c r="D90" s="7">
        <v>44232</v>
      </c>
      <c r="E90" s="6" t="s">
        <v>17</v>
      </c>
      <c r="F90" s="6">
        <v>20100383919</v>
      </c>
      <c r="G90" s="6" t="s">
        <v>211</v>
      </c>
      <c r="H90" s="6" t="s">
        <v>57</v>
      </c>
      <c r="I90" s="6" t="s">
        <v>115</v>
      </c>
      <c r="J90" s="6" t="s">
        <v>14</v>
      </c>
      <c r="K90" s="4"/>
    </row>
    <row r="91" spans="1:11">
      <c r="A91" s="4">
        <v>88</v>
      </c>
      <c r="B91" s="6" t="s">
        <v>206</v>
      </c>
      <c r="C91" s="6" t="s">
        <v>207</v>
      </c>
      <c r="D91" s="7">
        <v>44232</v>
      </c>
      <c r="E91" s="6" t="s">
        <v>17</v>
      </c>
      <c r="F91" s="6">
        <v>20100383919</v>
      </c>
      <c r="G91" s="6" t="s">
        <v>212</v>
      </c>
      <c r="H91" s="6" t="s">
        <v>56</v>
      </c>
      <c r="I91" s="6" t="s">
        <v>116</v>
      </c>
      <c r="J91" s="6" t="s">
        <v>14</v>
      </c>
      <c r="K91" s="4"/>
    </row>
    <row r="92" spans="1:11">
      <c r="A92" s="4">
        <v>89</v>
      </c>
      <c r="B92" s="6" t="s">
        <v>206</v>
      </c>
      <c r="C92" s="6" t="s">
        <v>207</v>
      </c>
      <c r="D92" s="7">
        <v>44232</v>
      </c>
      <c r="E92" s="6" t="s">
        <v>17</v>
      </c>
      <c r="F92" s="6">
        <v>20100383919</v>
      </c>
      <c r="G92" s="6" t="s">
        <v>213</v>
      </c>
      <c r="H92" s="6" t="s">
        <v>56</v>
      </c>
      <c r="I92" s="6" t="s">
        <v>115</v>
      </c>
      <c r="J92" s="6" t="s">
        <v>14</v>
      </c>
      <c r="K92" s="4"/>
    </row>
    <row r="93" spans="1:11">
      <c r="A93" s="4">
        <v>90</v>
      </c>
      <c r="B93" s="6" t="s">
        <v>214</v>
      </c>
      <c r="C93" s="6" t="s">
        <v>215</v>
      </c>
      <c r="D93" s="7">
        <v>44232</v>
      </c>
      <c r="E93" s="6" t="s">
        <v>17</v>
      </c>
      <c r="F93" s="6">
        <v>20100383919</v>
      </c>
      <c r="G93" s="6" t="s">
        <v>216</v>
      </c>
      <c r="H93" s="6" t="s">
        <v>57</v>
      </c>
      <c r="I93" s="6" t="s">
        <v>115</v>
      </c>
      <c r="J93" s="6" t="s">
        <v>14</v>
      </c>
      <c r="K93" s="4"/>
    </row>
    <row r="94" spans="1:11">
      <c r="A94" s="4">
        <v>91</v>
      </c>
      <c r="B94" s="6" t="s">
        <v>214</v>
      </c>
      <c r="C94" s="6" t="s">
        <v>215</v>
      </c>
      <c r="D94" s="7">
        <v>44232</v>
      </c>
      <c r="E94" s="6" t="s">
        <v>17</v>
      </c>
      <c r="F94" s="6">
        <v>20100383919</v>
      </c>
      <c r="G94" s="6" t="s">
        <v>217</v>
      </c>
      <c r="H94" s="6" t="s">
        <v>56</v>
      </c>
      <c r="I94" s="6" t="s">
        <v>116</v>
      </c>
      <c r="J94" s="6" t="s">
        <v>14</v>
      </c>
      <c r="K94" s="4"/>
    </row>
    <row r="95" spans="1:11">
      <c r="A95" s="4">
        <v>92</v>
      </c>
      <c r="B95" s="6" t="s">
        <v>214</v>
      </c>
      <c r="C95" s="6" t="s">
        <v>215</v>
      </c>
      <c r="D95" s="7">
        <v>44232</v>
      </c>
      <c r="E95" s="6" t="s">
        <v>17</v>
      </c>
      <c r="F95" s="6">
        <v>20100383919</v>
      </c>
      <c r="G95" s="6" t="s">
        <v>218</v>
      </c>
      <c r="H95" s="6" t="s">
        <v>56</v>
      </c>
      <c r="I95" s="6" t="s">
        <v>115</v>
      </c>
      <c r="J95" s="6" t="s">
        <v>14</v>
      </c>
      <c r="K95" s="4"/>
    </row>
    <row r="96" spans="1:11">
      <c r="A96" s="4">
        <v>93</v>
      </c>
      <c r="B96" s="6" t="s">
        <v>214</v>
      </c>
      <c r="C96" s="6" t="s">
        <v>215</v>
      </c>
      <c r="D96" s="7">
        <v>44232</v>
      </c>
      <c r="E96" s="6" t="s">
        <v>17</v>
      </c>
      <c r="F96" s="6">
        <v>20100383919</v>
      </c>
      <c r="G96" s="6" t="s">
        <v>219</v>
      </c>
      <c r="H96" s="6" t="s">
        <v>57</v>
      </c>
      <c r="I96" s="6" t="s">
        <v>116</v>
      </c>
      <c r="J96" s="6" t="s">
        <v>14</v>
      </c>
      <c r="K96" s="4"/>
    </row>
    <row r="97" spans="1:11">
      <c r="A97" s="4">
        <v>94</v>
      </c>
      <c r="B97" s="6" t="s">
        <v>220</v>
      </c>
      <c r="C97" s="6" t="s">
        <v>221</v>
      </c>
      <c r="D97" s="7">
        <v>44235</v>
      </c>
      <c r="E97" s="6" t="s">
        <v>64</v>
      </c>
      <c r="F97" s="6">
        <v>20470407442</v>
      </c>
      <c r="G97" s="6" t="s">
        <v>222</v>
      </c>
      <c r="H97" s="6" t="s">
        <v>223</v>
      </c>
      <c r="I97" s="6" t="s">
        <v>224</v>
      </c>
      <c r="J97" s="6" t="s">
        <v>14</v>
      </c>
      <c r="K97" s="4"/>
    </row>
    <row r="98" spans="1:11">
      <c r="A98" s="4">
        <v>95</v>
      </c>
      <c r="B98" s="6" t="s">
        <v>225</v>
      </c>
      <c r="C98" s="6" t="s">
        <v>226</v>
      </c>
      <c r="D98" s="7">
        <v>44235</v>
      </c>
      <c r="E98" s="6" t="s">
        <v>18</v>
      </c>
      <c r="F98" s="6">
        <f>IFERROR(VLOOKUP(E98,[1]Listas!$B$13:$C$62,2,0)," ")</f>
        <v>20515473735</v>
      </c>
      <c r="G98" s="6" t="s">
        <v>227</v>
      </c>
      <c r="H98" s="6" t="s">
        <v>104</v>
      </c>
      <c r="I98" s="6" t="s">
        <v>110</v>
      </c>
      <c r="J98" s="6" t="s">
        <v>14</v>
      </c>
      <c r="K98" s="4"/>
    </row>
    <row r="99" spans="1:11">
      <c r="A99" s="4">
        <v>96</v>
      </c>
      <c r="B99" s="6" t="s">
        <v>225</v>
      </c>
      <c r="C99" s="6" t="s">
        <v>226</v>
      </c>
      <c r="D99" s="7">
        <v>44235</v>
      </c>
      <c r="E99" s="6" t="s">
        <v>18</v>
      </c>
      <c r="F99" s="6">
        <f>IFERROR(VLOOKUP(E99,[1]Listas!$B$13:$C$62,2,0)," ")</f>
        <v>20515473735</v>
      </c>
      <c r="G99" s="6" t="s">
        <v>228</v>
      </c>
      <c r="H99" s="6" t="s">
        <v>65</v>
      </c>
      <c r="I99" s="6" t="s">
        <v>109</v>
      </c>
      <c r="J99" s="6" t="s">
        <v>14</v>
      </c>
      <c r="K99" s="4"/>
    </row>
    <row r="100" spans="1:11">
      <c r="A100" s="4">
        <v>97</v>
      </c>
      <c r="B100" s="6" t="s">
        <v>225</v>
      </c>
      <c r="C100" s="6" t="s">
        <v>226</v>
      </c>
      <c r="D100" s="7">
        <v>44235</v>
      </c>
      <c r="E100" s="6" t="s">
        <v>18</v>
      </c>
      <c r="F100" s="6">
        <f>IFERROR(VLOOKUP(E100,[1]Listas!$B$13:$C$62,2,0)," ")</f>
        <v>20515473735</v>
      </c>
      <c r="G100" s="6" t="s">
        <v>229</v>
      </c>
      <c r="H100" s="6" t="s">
        <v>99</v>
      </c>
      <c r="I100" s="6" t="s">
        <v>110</v>
      </c>
      <c r="J100" s="6" t="s">
        <v>14</v>
      </c>
      <c r="K100" s="4"/>
    </row>
    <row r="101" spans="1:11">
      <c r="A101" s="4">
        <v>98</v>
      </c>
      <c r="B101" s="6" t="s">
        <v>225</v>
      </c>
      <c r="C101" s="6" t="s">
        <v>226</v>
      </c>
      <c r="D101" s="7">
        <v>44235</v>
      </c>
      <c r="E101" s="6" t="s">
        <v>18</v>
      </c>
      <c r="F101" s="6">
        <f>IFERROR(VLOOKUP(E101,[1]Listas!$B$13:$C$62,2,0)," ")</f>
        <v>20515473735</v>
      </c>
      <c r="G101" s="6" t="s">
        <v>230</v>
      </c>
      <c r="H101" s="6" t="s">
        <v>66</v>
      </c>
      <c r="I101" s="6" t="s">
        <v>109</v>
      </c>
      <c r="J101" s="6" t="s">
        <v>14</v>
      </c>
      <c r="K101" s="4"/>
    </row>
    <row r="102" spans="1:11">
      <c r="A102" s="4">
        <v>99</v>
      </c>
      <c r="B102" s="6" t="s">
        <v>231</v>
      </c>
      <c r="C102" s="6" t="s">
        <v>232</v>
      </c>
      <c r="D102" s="7">
        <v>44235</v>
      </c>
      <c r="E102" s="6" t="s">
        <v>18</v>
      </c>
      <c r="F102" s="6">
        <f>IFERROR(VLOOKUP(E102,[1]Listas!$B$13:$C$62,2,0)," ")</f>
        <v>20515473735</v>
      </c>
      <c r="G102" s="6" t="s">
        <v>233</v>
      </c>
      <c r="H102" s="6" t="s">
        <v>104</v>
      </c>
      <c r="I102" s="6" t="s">
        <v>110</v>
      </c>
      <c r="J102" s="6" t="s">
        <v>14</v>
      </c>
      <c r="K102" s="4"/>
    </row>
    <row r="103" spans="1:11">
      <c r="A103" s="4">
        <v>100</v>
      </c>
      <c r="B103" s="6" t="s">
        <v>231</v>
      </c>
      <c r="C103" s="6" t="s">
        <v>232</v>
      </c>
      <c r="D103" s="7">
        <v>44235</v>
      </c>
      <c r="E103" s="6" t="s">
        <v>18</v>
      </c>
      <c r="F103" s="6">
        <f>IFERROR(VLOOKUP(E103,[1]Listas!$B$13:$C$62,2,0)," ")</f>
        <v>20515473735</v>
      </c>
      <c r="G103" s="6" t="s">
        <v>234</v>
      </c>
      <c r="H103" s="6" t="s">
        <v>99</v>
      </c>
      <c r="I103" s="6" t="s">
        <v>110</v>
      </c>
      <c r="J103" s="6" t="s">
        <v>14</v>
      </c>
      <c r="K103" s="4"/>
    </row>
    <row r="104" spans="1:11">
      <c r="A104" s="4">
        <v>101</v>
      </c>
      <c r="B104" s="6" t="s">
        <v>231</v>
      </c>
      <c r="C104" s="6" t="s">
        <v>232</v>
      </c>
      <c r="D104" s="7">
        <v>44235</v>
      </c>
      <c r="E104" s="6" t="s">
        <v>18</v>
      </c>
      <c r="F104" s="6">
        <f>IFERROR(VLOOKUP(E104,[1]Listas!$B$13:$C$62,2,0)," ")</f>
        <v>20515473735</v>
      </c>
      <c r="G104" s="6" t="s">
        <v>235</v>
      </c>
      <c r="H104" s="6" t="s">
        <v>65</v>
      </c>
      <c r="I104" s="6" t="s">
        <v>109</v>
      </c>
      <c r="J104" s="6" t="s">
        <v>14</v>
      </c>
      <c r="K104" s="4"/>
    </row>
    <row r="105" spans="1:11">
      <c r="A105" s="4">
        <v>102</v>
      </c>
      <c r="B105" s="6" t="s">
        <v>231</v>
      </c>
      <c r="C105" s="6" t="s">
        <v>232</v>
      </c>
      <c r="D105" s="7">
        <v>44235</v>
      </c>
      <c r="E105" s="6" t="s">
        <v>18</v>
      </c>
      <c r="F105" s="6">
        <f>IFERROR(VLOOKUP(E105,[1]Listas!$B$13:$C$62,2,0)," ")</f>
        <v>20515473735</v>
      </c>
      <c r="G105" s="6" t="s">
        <v>236</v>
      </c>
      <c r="H105" s="6" t="s">
        <v>66</v>
      </c>
      <c r="I105" s="6" t="s">
        <v>109</v>
      </c>
      <c r="J105" s="6" t="s">
        <v>14</v>
      </c>
      <c r="K105" s="4"/>
    </row>
    <row r="106" spans="1:11">
      <c r="A106" s="4">
        <v>103</v>
      </c>
      <c r="B106" s="6" t="s">
        <v>737</v>
      </c>
      <c r="C106" s="6" t="s">
        <v>738</v>
      </c>
      <c r="D106" s="7">
        <v>44236</v>
      </c>
      <c r="E106" s="6" t="s">
        <v>90</v>
      </c>
      <c r="F106" s="6">
        <f>IFERROR(VLOOKUP(E106,[2]Listas!$B$13:$C$72,2,0)," ")</f>
        <v>20554074104</v>
      </c>
      <c r="G106" s="6" t="s">
        <v>739</v>
      </c>
      <c r="H106" s="6" t="s">
        <v>629</v>
      </c>
      <c r="I106" s="6" t="s">
        <v>630</v>
      </c>
      <c r="J106" s="6" t="str">
        <f>IFERROR(VLOOKUP(MID(G106,1,3),[2]Listas!$B$4:$C$7,2,0), " ")</f>
        <v>SOBREDIMENSIONADO</v>
      </c>
      <c r="K106" s="4"/>
    </row>
    <row r="107" spans="1:11">
      <c r="A107" s="4">
        <v>104</v>
      </c>
      <c r="B107" s="6" t="s">
        <v>737</v>
      </c>
      <c r="C107" s="6" t="s">
        <v>738</v>
      </c>
      <c r="D107" s="7">
        <v>44236</v>
      </c>
      <c r="E107" s="6" t="s">
        <v>90</v>
      </c>
      <c r="F107" s="6">
        <f>IFERROR(VLOOKUP(E107,[2]Listas!$B$13:$C$72,2,0)," ")</f>
        <v>20554074104</v>
      </c>
      <c r="G107" s="6" t="s">
        <v>740</v>
      </c>
      <c r="H107" s="6" t="s">
        <v>632</v>
      </c>
      <c r="I107" s="6" t="s">
        <v>633</v>
      </c>
      <c r="J107" s="6" t="str">
        <f>IFERROR(VLOOKUP(MID(G107,1,3),[2]Listas!$B$4:$C$7,2,0), " ")</f>
        <v>SOBREDIMENSIONADO</v>
      </c>
      <c r="K107" s="4"/>
    </row>
    <row r="108" spans="1:11">
      <c r="A108" s="4">
        <v>105</v>
      </c>
      <c r="B108" s="6" t="s">
        <v>737</v>
      </c>
      <c r="C108" s="6" t="s">
        <v>738</v>
      </c>
      <c r="D108" s="7">
        <v>44236</v>
      </c>
      <c r="E108" s="6" t="s">
        <v>90</v>
      </c>
      <c r="F108" s="6">
        <f>IFERROR(VLOOKUP(E108,[2]Listas!$B$13:$C$72,2,0)," ")</f>
        <v>20554074104</v>
      </c>
      <c r="G108" s="6" t="s">
        <v>741</v>
      </c>
      <c r="H108" s="6" t="s">
        <v>125</v>
      </c>
      <c r="I108" s="6" t="s">
        <v>94</v>
      </c>
      <c r="J108" s="6" t="str">
        <f>IFERROR(VLOOKUP(MID(G108,1,3),[2]Listas!$B$4:$C$7,2,0), " ")</f>
        <v>SOBREDIMENSIONADO</v>
      </c>
      <c r="K108" s="4"/>
    </row>
    <row r="109" spans="1:11">
      <c r="A109" s="4">
        <v>106</v>
      </c>
      <c r="B109" s="6" t="s">
        <v>742</v>
      </c>
      <c r="C109" s="6" t="s">
        <v>743</v>
      </c>
      <c r="D109" s="7">
        <v>44236</v>
      </c>
      <c r="E109" s="6" t="s">
        <v>90</v>
      </c>
      <c r="F109" s="6">
        <f>IFERROR(VLOOKUP(E109,[2]Listas!$B$13:$C$72,2,0)," ")</f>
        <v>20554074104</v>
      </c>
      <c r="G109" s="6" t="s">
        <v>744</v>
      </c>
      <c r="H109" s="6" t="s">
        <v>125</v>
      </c>
      <c r="I109" s="6" t="s">
        <v>107</v>
      </c>
      <c r="J109" s="6" t="str">
        <f>IFERROR(VLOOKUP(MID(G109,1,3),[2]Listas!$B$4:$C$7,2,0), " ")</f>
        <v>SOBREDIMENSIONADO</v>
      </c>
      <c r="K109" s="4"/>
    </row>
    <row r="110" spans="1:11">
      <c r="A110" s="4">
        <v>107</v>
      </c>
      <c r="B110" s="6" t="s">
        <v>745</v>
      </c>
      <c r="C110" s="6" t="s">
        <v>746</v>
      </c>
      <c r="D110" s="7">
        <v>44236</v>
      </c>
      <c r="E110" s="6" t="s">
        <v>90</v>
      </c>
      <c r="F110" s="6">
        <f>IFERROR(VLOOKUP(E110,[2]Listas!$B$13:$C$72,2,0)," ")</f>
        <v>20554074104</v>
      </c>
      <c r="G110" s="6" t="s">
        <v>747</v>
      </c>
      <c r="H110" s="6" t="s">
        <v>629</v>
      </c>
      <c r="I110" s="6" t="s">
        <v>630</v>
      </c>
      <c r="J110" s="6" t="str">
        <f>IFERROR(VLOOKUP(MID(G110,1,3),[2]Listas!$B$4:$C$7,2,0), " ")</f>
        <v>SOBREDIMENSIONADO</v>
      </c>
      <c r="K110" s="4"/>
    </row>
    <row r="111" spans="1:11">
      <c r="A111" s="4">
        <v>108</v>
      </c>
      <c r="B111" s="6" t="s">
        <v>745</v>
      </c>
      <c r="C111" s="6" t="s">
        <v>746</v>
      </c>
      <c r="D111" s="7">
        <v>44236</v>
      </c>
      <c r="E111" s="6" t="s">
        <v>90</v>
      </c>
      <c r="F111" s="6">
        <f>IFERROR(VLOOKUP(E111,[2]Listas!$B$13:$C$72,2,0)," ")</f>
        <v>20554074104</v>
      </c>
      <c r="G111" s="6" t="s">
        <v>748</v>
      </c>
      <c r="H111" s="6" t="s">
        <v>632</v>
      </c>
      <c r="I111" s="6" t="s">
        <v>633</v>
      </c>
      <c r="J111" s="6" t="str">
        <f>IFERROR(VLOOKUP(MID(G111,1,3),[2]Listas!$B$4:$C$7,2,0), " ")</f>
        <v>SOBREDIMENSIONADO</v>
      </c>
      <c r="K111" s="4"/>
    </row>
    <row r="112" spans="1:11">
      <c r="A112" s="4">
        <v>109</v>
      </c>
      <c r="B112" s="6" t="s">
        <v>745</v>
      </c>
      <c r="C112" s="6" t="s">
        <v>746</v>
      </c>
      <c r="D112" s="7">
        <v>44236</v>
      </c>
      <c r="E112" s="6" t="s">
        <v>90</v>
      </c>
      <c r="F112" s="6">
        <f>IFERROR(VLOOKUP(E112,[2]Listas!$B$13:$C$72,2,0)," ")</f>
        <v>20554074104</v>
      </c>
      <c r="G112" s="6" t="s">
        <v>749</v>
      </c>
      <c r="H112" s="6" t="s">
        <v>125</v>
      </c>
      <c r="I112" s="6" t="s">
        <v>94</v>
      </c>
      <c r="J112" s="6" t="str">
        <f>IFERROR(VLOOKUP(MID(G112,1,3),[2]Listas!$B$4:$C$7,2,0), " ")</f>
        <v>SOBREDIMENSIONADO</v>
      </c>
      <c r="K112" s="4"/>
    </row>
    <row r="113" spans="1:11">
      <c r="A113" s="4">
        <v>110</v>
      </c>
      <c r="B113" s="6" t="s">
        <v>750</v>
      </c>
      <c r="C113" s="6" t="s">
        <v>751</v>
      </c>
      <c r="D113" s="7">
        <v>44236</v>
      </c>
      <c r="E113" s="6" t="s">
        <v>90</v>
      </c>
      <c r="F113" s="6">
        <f>IFERROR(VLOOKUP(E113,[2]Listas!$B$13:$C$72,2,0)," ")</f>
        <v>20554074104</v>
      </c>
      <c r="G113" s="6" t="s">
        <v>752</v>
      </c>
      <c r="H113" s="6" t="s">
        <v>93</v>
      </c>
      <c r="I113" s="6" t="s">
        <v>94</v>
      </c>
      <c r="J113" s="6" t="str">
        <f>IFERROR(VLOOKUP(MID(G113,1,3),[2]Listas!$B$4:$C$7,2,0), " ")</f>
        <v>SOBREDIMENSIONADO</v>
      </c>
      <c r="K113" s="4"/>
    </row>
    <row r="114" spans="1:11">
      <c r="A114" s="4">
        <v>111</v>
      </c>
      <c r="B114" s="6" t="s">
        <v>750</v>
      </c>
      <c r="C114" s="6" t="s">
        <v>751</v>
      </c>
      <c r="D114" s="7">
        <v>44236</v>
      </c>
      <c r="E114" s="6" t="s">
        <v>90</v>
      </c>
      <c r="F114" s="6">
        <f>IFERROR(VLOOKUP(E114,[2]Listas!$B$13:$C$72,2,0)," ")</f>
        <v>20554074104</v>
      </c>
      <c r="G114" s="6" t="s">
        <v>753</v>
      </c>
      <c r="H114" s="6" t="s">
        <v>91</v>
      </c>
      <c r="I114" s="6" t="s">
        <v>92</v>
      </c>
      <c r="J114" s="6" t="str">
        <f>IFERROR(VLOOKUP(MID(G114,1,3),[2]Listas!$B$4:$C$7,2,0), " ")</f>
        <v>SOBREDIMENSIONADO</v>
      </c>
      <c r="K114" s="4"/>
    </row>
    <row r="115" spans="1:11">
      <c r="A115" s="4">
        <v>112</v>
      </c>
      <c r="B115" s="6" t="s">
        <v>750</v>
      </c>
      <c r="C115" s="6" t="s">
        <v>751</v>
      </c>
      <c r="D115" s="7">
        <v>44236</v>
      </c>
      <c r="E115" s="6" t="s">
        <v>90</v>
      </c>
      <c r="F115" s="6">
        <f>IFERROR(VLOOKUP(E115,[2]Listas!$B$13:$C$72,2,0)," ")</f>
        <v>20554074104</v>
      </c>
      <c r="G115" s="6" t="s">
        <v>754</v>
      </c>
      <c r="H115" s="6" t="s">
        <v>95</v>
      </c>
      <c r="I115" s="6" t="s">
        <v>672</v>
      </c>
      <c r="J115" s="6" t="str">
        <f>IFERROR(VLOOKUP(MID(G115,1,3),[2]Listas!$B$4:$C$7,2,0), " ")</f>
        <v>SOBREDIMENSIONADO</v>
      </c>
      <c r="K115" s="4"/>
    </row>
    <row r="116" spans="1:11">
      <c r="A116" s="4">
        <v>113</v>
      </c>
      <c r="B116" s="6" t="s">
        <v>750</v>
      </c>
      <c r="C116" s="6" t="s">
        <v>751</v>
      </c>
      <c r="D116" s="7">
        <v>44236</v>
      </c>
      <c r="E116" s="6" t="s">
        <v>90</v>
      </c>
      <c r="F116" s="6">
        <f>IFERROR(VLOOKUP(E116,[2]Listas!$B$13:$C$72,2,0)," ")</f>
        <v>20554074104</v>
      </c>
      <c r="G116" s="6" t="s">
        <v>755</v>
      </c>
      <c r="H116" s="6" t="s">
        <v>97</v>
      </c>
      <c r="I116" s="6" t="s">
        <v>98</v>
      </c>
      <c r="J116" s="6" t="str">
        <f>IFERROR(VLOOKUP(MID(G116,1,3),[2]Listas!$B$4:$C$7,2,0), " ")</f>
        <v>SOBREDIMENSIONADO</v>
      </c>
      <c r="K116" s="4"/>
    </row>
    <row r="117" spans="1:11">
      <c r="A117" s="4">
        <v>114</v>
      </c>
      <c r="B117" s="6" t="s">
        <v>756</v>
      </c>
      <c r="C117" s="6" t="s">
        <v>757</v>
      </c>
      <c r="D117" s="7">
        <v>44236</v>
      </c>
      <c r="E117" s="6" t="s">
        <v>90</v>
      </c>
      <c r="F117" s="6">
        <f>IFERROR(VLOOKUP(E117,[2]Listas!$B$13:$C$72,2,0)," ")</f>
        <v>20554074104</v>
      </c>
      <c r="G117" s="6" t="s">
        <v>758</v>
      </c>
      <c r="H117" s="6" t="s">
        <v>93</v>
      </c>
      <c r="I117" s="6" t="s">
        <v>94</v>
      </c>
      <c r="J117" s="6" t="str">
        <f>IFERROR(VLOOKUP(MID(G117,1,3),[2]Listas!$B$4:$C$7,2,0), " ")</f>
        <v>SOBREDIMENSIONADO</v>
      </c>
      <c r="K117" s="4"/>
    </row>
    <row r="118" spans="1:11">
      <c r="A118" s="4">
        <v>115</v>
      </c>
      <c r="B118" s="6" t="s">
        <v>756</v>
      </c>
      <c r="C118" s="6" t="s">
        <v>757</v>
      </c>
      <c r="D118" s="7">
        <v>44236</v>
      </c>
      <c r="E118" s="6" t="s">
        <v>90</v>
      </c>
      <c r="F118" s="6">
        <f>IFERROR(VLOOKUP(E118,[2]Listas!$B$13:$C$72,2,0)," ")</f>
        <v>20554074104</v>
      </c>
      <c r="G118" s="6" t="s">
        <v>759</v>
      </c>
      <c r="H118" s="6" t="s">
        <v>91</v>
      </c>
      <c r="I118" s="6" t="s">
        <v>92</v>
      </c>
      <c r="J118" s="6" t="str">
        <f>IFERROR(VLOOKUP(MID(G118,1,3),[2]Listas!$B$4:$C$7,2,0), " ")</f>
        <v>SOBREDIMENSIONADO</v>
      </c>
      <c r="K118" s="4"/>
    </row>
    <row r="119" spans="1:11">
      <c r="A119" s="4">
        <v>116</v>
      </c>
      <c r="B119" s="6" t="s">
        <v>756</v>
      </c>
      <c r="C119" s="6" t="s">
        <v>757</v>
      </c>
      <c r="D119" s="7">
        <v>44236</v>
      </c>
      <c r="E119" s="6" t="s">
        <v>90</v>
      </c>
      <c r="F119" s="6">
        <f>IFERROR(VLOOKUP(E119,[2]Listas!$B$13:$C$72,2,0)," ")</f>
        <v>20554074104</v>
      </c>
      <c r="G119" s="6" t="s">
        <v>760</v>
      </c>
      <c r="H119" s="6" t="s">
        <v>95</v>
      </c>
      <c r="I119" s="6" t="s">
        <v>672</v>
      </c>
      <c r="J119" s="6" t="str">
        <f>IFERROR(VLOOKUP(MID(G119,1,3),[2]Listas!$B$4:$C$7,2,0), " ")</f>
        <v>SOBREDIMENSIONADO</v>
      </c>
      <c r="K119" s="4"/>
    </row>
    <row r="120" spans="1:11">
      <c r="A120" s="4">
        <v>117</v>
      </c>
      <c r="B120" s="6" t="s">
        <v>756</v>
      </c>
      <c r="C120" s="6" t="s">
        <v>757</v>
      </c>
      <c r="D120" s="7">
        <v>44236</v>
      </c>
      <c r="E120" s="6" t="s">
        <v>90</v>
      </c>
      <c r="F120" s="6">
        <f>IFERROR(VLOOKUP(E120,[2]Listas!$B$13:$C$72,2,0)," ")</f>
        <v>20554074104</v>
      </c>
      <c r="G120" s="6" t="s">
        <v>761</v>
      </c>
      <c r="H120" s="6" t="s">
        <v>97</v>
      </c>
      <c r="I120" s="6" t="s">
        <v>98</v>
      </c>
      <c r="J120" s="6" t="str">
        <f>IFERROR(VLOOKUP(MID(G120,1,3),[2]Listas!$B$4:$C$7,2,0), " ")</f>
        <v>SOBREDIMENSIONADO</v>
      </c>
      <c r="K120" s="4"/>
    </row>
    <row r="121" spans="1:11">
      <c r="A121" s="4">
        <v>118</v>
      </c>
      <c r="B121" s="6" t="s">
        <v>762</v>
      </c>
      <c r="C121" s="6" t="s">
        <v>763</v>
      </c>
      <c r="D121" s="7">
        <v>44236</v>
      </c>
      <c r="E121" s="6" t="s">
        <v>764</v>
      </c>
      <c r="F121" s="6">
        <f>IFERROR(VLOOKUP(E121,[2]Listas!$B$13:$C$72,2,0)," ")</f>
        <v>20438989812</v>
      </c>
      <c r="G121" s="6" t="s">
        <v>765</v>
      </c>
      <c r="H121" s="6" t="s">
        <v>766</v>
      </c>
      <c r="I121" s="6" t="s">
        <v>767</v>
      </c>
      <c r="J121" s="6" t="str">
        <f>IFERROR(VLOOKUP(MID(G121,1,3),[2]Listas!$B$4:$C$7,2,0), " ")</f>
        <v>SOBREDIMENSIONADO</v>
      </c>
      <c r="K121" s="4"/>
    </row>
    <row r="122" spans="1:11">
      <c r="A122" s="4">
        <v>119</v>
      </c>
      <c r="B122" s="6" t="s">
        <v>768</v>
      </c>
      <c r="C122" s="6" t="s">
        <v>769</v>
      </c>
      <c r="D122" s="7">
        <v>44236</v>
      </c>
      <c r="E122" s="6" t="s">
        <v>64</v>
      </c>
      <c r="F122" s="6">
        <f>IFERROR(VLOOKUP(E122,[2]Listas!$B$13:$C$72,2,0)," ")</f>
        <v>20470407442</v>
      </c>
      <c r="G122" s="6" t="s">
        <v>770</v>
      </c>
      <c r="H122" s="6" t="s">
        <v>204</v>
      </c>
      <c r="I122" s="6" t="s">
        <v>205</v>
      </c>
      <c r="J122" s="6" t="str">
        <f>IFERROR(VLOOKUP(MID(G122,1,3),[2]Listas!$B$4:$C$7,2,0), " ")</f>
        <v>SOBREDIMENSIONADO</v>
      </c>
      <c r="K122" s="4"/>
    </row>
    <row r="123" spans="1:11">
      <c r="A123" s="4">
        <v>120</v>
      </c>
      <c r="B123" s="6" t="s">
        <v>768</v>
      </c>
      <c r="C123" s="6" t="s">
        <v>769</v>
      </c>
      <c r="D123" s="7">
        <v>44236</v>
      </c>
      <c r="E123" s="6" t="s">
        <v>64</v>
      </c>
      <c r="F123" s="6">
        <f>IFERROR(VLOOKUP(E123,[2]Listas!$B$13:$C$72,2,0)," ")</f>
        <v>20470407442</v>
      </c>
      <c r="G123" s="6" t="s">
        <v>771</v>
      </c>
      <c r="H123" s="6" t="s">
        <v>134</v>
      </c>
      <c r="I123" s="6" t="s">
        <v>135</v>
      </c>
      <c r="J123" s="6" t="str">
        <f>IFERROR(VLOOKUP(MID(G123,1,3),[2]Listas!$B$4:$C$7,2,0), " ")</f>
        <v>SOBREDIMENSIONADO</v>
      </c>
      <c r="K123" s="4"/>
    </row>
    <row r="124" spans="1:11">
      <c r="A124" s="4">
        <v>121</v>
      </c>
      <c r="B124" s="6" t="s">
        <v>768</v>
      </c>
      <c r="C124" s="6" t="s">
        <v>769</v>
      </c>
      <c r="D124" s="7">
        <v>44236</v>
      </c>
      <c r="E124" s="6" t="s">
        <v>64</v>
      </c>
      <c r="F124" s="6">
        <f>IFERROR(VLOOKUP(E124,[2]Listas!$B$13:$C$72,2,0)," ")</f>
        <v>20470407442</v>
      </c>
      <c r="G124" s="6" t="s">
        <v>772</v>
      </c>
      <c r="H124" s="6" t="s">
        <v>129</v>
      </c>
      <c r="I124" s="6" t="s">
        <v>130</v>
      </c>
      <c r="J124" s="6" t="str">
        <f>IFERROR(VLOOKUP(MID(G124,1,3),[2]Listas!$B$4:$C$7,2,0), " ")</f>
        <v>SOBREDIMENSIONADO</v>
      </c>
      <c r="K124" s="4"/>
    </row>
    <row r="125" spans="1:11">
      <c r="A125" s="4">
        <v>122</v>
      </c>
      <c r="B125" s="6" t="s">
        <v>768</v>
      </c>
      <c r="C125" s="6" t="s">
        <v>769</v>
      </c>
      <c r="D125" s="7">
        <v>44236</v>
      </c>
      <c r="E125" s="6" t="s">
        <v>64</v>
      </c>
      <c r="F125" s="6">
        <f>IFERROR(VLOOKUP(E125,[2]Listas!$B$13:$C$72,2,0)," ")</f>
        <v>20470407442</v>
      </c>
      <c r="G125" s="6" t="s">
        <v>773</v>
      </c>
      <c r="H125" s="6" t="s">
        <v>774</v>
      </c>
      <c r="I125" s="6" t="s">
        <v>224</v>
      </c>
      <c r="J125" s="6" t="str">
        <f>IFERROR(VLOOKUP(MID(G125,1,3),[2]Listas!$B$4:$C$7,2,0), " ")</f>
        <v>SOBREDIMENSIONADO</v>
      </c>
      <c r="K125" s="4"/>
    </row>
    <row r="126" spans="1:11">
      <c r="A126" s="4">
        <v>123</v>
      </c>
      <c r="B126" s="6" t="s">
        <v>789</v>
      </c>
      <c r="C126" s="6" t="s">
        <v>790</v>
      </c>
      <c r="D126" s="7">
        <v>44237</v>
      </c>
      <c r="E126" s="6" t="s">
        <v>18</v>
      </c>
      <c r="F126" s="6">
        <f>IFERROR(VLOOKUP(E126,[2]Listas!$B$13:$C$72,2,0)," ")</f>
        <v>20515473735</v>
      </c>
      <c r="G126" s="6" t="s">
        <v>791</v>
      </c>
      <c r="H126" s="6" t="s">
        <v>792</v>
      </c>
      <c r="I126" s="6" t="s">
        <v>793</v>
      </c>
      <c r="J126" s="6" t="str">
        <f>IFERROR(VLOOKUP(MID(G126,1,3),[2]Listas!$B$4:$C$7,2,0), " ")</f>
        <v>SOBREDIMENSIONADO</v>
      </c>
      <c r="K126" s="4"/>
    </row>
    <row r="127" spans="1:11">
      <c r="A127" s="4">
        <v>124</v>
      </c>
      <c r="B127" s="6" t="s">
        <v>789</v>
      </c>
      <c r="C127" s="6" t="s">
        <v>790</v>
      </c>
      <c r="D127" s="7">
        <v>44237</v>
      </c>
      <c r="E127" s="6" t="s">
        <v>18</v>
      </c>
      <c r="F127" s="6">
        <f>IFERROR(VLOOKUP(E127,[2]Listas!$B$13:$C$72,2,0)," ")</f>
        <v>20515473735</v>
      </c>
      <c r="G127" s="6" t="s">
        <v>794</v>
      </c>
      <c r="H127" s="6" t="s">
        <v>795</v>
      </c>
      <c r="I127" s="6" t="s">
        <v>796</v>
      </c>
      <c r="J127" s="6" t="str">
        <f>IFERROR(VLOOKUP(MID(G127,1,3),[2]Listas!$B$4:$C$7,2,0), " ")</f>
        <v>SOBREDIMENSIONADO</v>
      </c>
      <c r="K127" s="4"/>
    </row>
    <row r="128" spans="1:11">
      <c r="A128" s="4">
        <v>125</v>
      </c>
      <c r="B128" s="6" t="s">
        <v>789</v>
      </c>
      <c r="C128" s="6" t="s">
        <v>790</v>
      </c>
      <c r="D128" s="7">
        <v>44237</v>
      </c>
      <c r="E128" s="6" t="s">
        <v>18</v>
      </c>
      <c r="F128" s="6">
        <f>IFERROR(VLOOKUP(E128,[2]Listas!$B$13:$C$72,2,0)," ")</f>
        <v>20515473735</v>
      </c>
      <c r="G128" s="6" t="s">
        <v>797</v>
      </c>
      <c r="H128" s="6" t="s">
        <v>798</v>
      </c>
      <c r="I128" s="6" t="s">
        <v>799</v>
      </c>
      <c r="J128" s="6" t="str">
        <f>IFERROR(VLOOKUP(MID(G128,1,3),[2]Listas!$B$4:$C$7,2,0), " ")</f>
        <v>SOBREDIMENSIONADO</v>
      </c>
      <c r="K128" s="4"/>
    </row>
    <row r="129" spans="1:11">
      <c r="A129" s="4">
        <v>126</v>
      </c>
      <c r="B129" s="6" t="s">
        <v>789</v>
      </c>
      <c r="C129" s="6" t="s">
        <v>790</v>
      </c>
      <c r="D129" s="7">
        <v>44237</v>
      </c>
      <c r="E129" s="6" t="s">
        <v>18</v>
      </c>
      <c r="F129" s="6">
        <f>IFERROR(VLOOKUP(E129,[2]Listas!$B$13:$C$72,2,0)," ")</f>
        <v>20515473735</v>
      </c>
      <c r="G129" s="6" t="s">
        <v>800</v>
      </c>
      <c r="H129" s="6" t="s">
        <v>36</v>
      </c>
      <c r="I129" s="6" t="s">
        <v>801</v>
      </c>
      <c r="J129" s="6" t="str">
        <f>IFERROR(VLOOKUP(MID(G129,1,3),[2]Listas!$B$4:$C$7,2,0), " ")</f>
        <v>SOBREDIMENSIONADO</v>
      </c>
      <c r="K129" s="4"/>
    </row>
    <row r="130" spans="1:11">
      <c r="A130" s="4">
        <v>127</v>
      </c>
      <c r="B130" s="6" t="s">
        <v>802</v>
      </c>
      <c r="C130" s="6" t="s">
        <v>803</v>
      </c>
      <c r="D130" s="7">
        <v>44237</v>
      </c>
      <c r="E130" s="6" t="s">
        <v>804</v>
      </c>
      <c r="F130" s="6">
        <f>IFERROR(VLOOKUP(E130,[2]Listas!$B$13:$C$72,2,0)," ")</f>
        <v>20477837477</v>
      </c>
      <c r="G130" s="6" t="s">
        <v>805</v>
      </c>
      <c r="H130" s="6" t="s">
        <v>806</v>
      </c>
      <c r="I130" s="6" t="s">
        <v>807</v>
      </c>
      <c r="J130" s="6" t="str">
        <f>IFERROR(VLOOKUP(MID(G130,1,3),[2]Listas!$B$4:$C$7,2,0), " ")</f>
        <v>SOBREDIMENSIONADO</v>
      </c>
      <c r="K130" s="4"/>
    </row>
    <row r="131" spans="1:11">
      <c r="A131" s="4">
        <v>128</v>
      </c>
      <c r="B131" s="6" t="s">
        <v>817</v>
      </c>
      <c r="C131" s="6" t="s">
        <v>818</v>
      </c>
      <c r="D131" s="7">
        <v>44237</v>
      </c>
      <c r="E131" s="6" t="s">
        <v>64</v>
      </c>
      <c r="F131" s="6">
        <f>IFERROR(VLOOKUP(E131,[2]Listas!$B$13:$C$72,2,0)," ")</f>
        <v>20470407442</v>
      </c>
      <c r="G131" s="6" t="s">
        <v>819</v>
      </c>
      <c r="H131" s="6" t="s">
        <v>820</v>
      </c>
      <c r="I131" s="6" t="s">
        <v>821</v>
      </c>
      <c r="J131" s="6" t="str">
        <f>IFERROR(VLOOKUP(MID(G131,1,3),[2]Listas!$B$4:$C$7,2,0), " ")</f>
        <v>SOBREDIMENSIONADO</v>
      </c>
      <c r="K131" s="4"/>
    </row>
    <row r="132" spans="1:11">
      <c r="A132" s="4">
        <v>129</v>
      </c>
      <c r="B132" s="6" t="s">
        <v>775</v>
      </c>
      <c r="C132" s="6" t="s">
        <v>776</v>
      </c>
      <c r="D132" s="7">
        <v>44237</v>
      </c>
      <c r="E132" s="6" t="s">
        <v>87</v>
      </c>
      <c r="F132" s="6">
        <f>IFERROR(VLOOKUP(E132,[2]Listas!$B$13:$C$72,2,0)," ")</f>
        <v>20100568617</v>
      </c>
      <c r="G132" s="6" t="s">
        <v>777</v>
      </c>
      <c r="H132" s="6" t="s">
        <v>23</v>
      </c>
      <c r="I132" s="6" t="s">
        <v>20</v>
      </c>
      <c r="J132" s="6" t="str">
        <f>IFERROR(VLOOKUP(MID(G132,1,3),[2]Listas!$B$4:$C$7,2,0), " ")</f>
        <v>SOBREDIMENSIONADO</v>
      </c>
      <c r="K132" s="4"/>
    </row>
    <row r="133" spans="1:11">
      <c r="A133" s="4">
        <v>130</v>
      </c>
      <c r="B133" s="6" t="s">
        <v>775</v>
      </c>
      <c r="C133" s="6" t="s">
        <v>776</v>
      </c>
      <c r="D133" s="7">
        <v>44237</v>
      </c>
      <c r="E133" s="6" t="s">
        <v>87</v>
      </c>
      <c r="F133" s="6">
        <f>IFERROR(VLOOKUP(E133,[2]Listas!$B$13:$C$72,2,0)," ")</f>
        <v>20100568617</v>
      </c>
      <c r="G133" s="6" t="s">
        <v>778</v>
      </c>
      <c r="H133" s="6" t="s">
        <v>271</v>
      </c>
      <c r="I133" s="6" t="s">
        <v>272</v>
      </c>
      <c r="J133" s="6" t="str">
        <f>IFERROR(VLOOKUP(MID(G133,1,3),[2]Listas!$B$4:$C$7,2,0), " ")</f>
        <v>SOBREDIMENSIONADO</v>
      </c>
      <c r="K133" s="4"/>
    </row>
    <row r="134" spans="1:11" s="5" customFormat="1">
      <c r="A134" s="4">
        <v>131</v>
      </c>
      <c r="B134" s="6" t="s">
        <v>775</v>
      </c>
      <c r="C134" s="6" t="s">
        <v>776</v>
      </c>
      <c r="D134" s="7">
        <v>44237</v>
      </c>
      <c r="E134" s="6" t="s">
        <v>87</v>
      </c>
      <c r="F134" s="6">
        <f>IFERROR(VLOOKUP(E134,[2]Listas!$B$13:$C$72,2,0)," ")</f>
        <v>20100568617</v>
      </c>
      <c r="G134" s="6" t="s">
        <v>779</v>
      </c>
      <c r="H134" s="6" t="s">
        <v>274</v>
      </c>
      <c r="I134" s="6" t="s">
        <v>272</v>
      </c>
      <c r="J134" s="6" t="str">
        <f>IFERROR(VLOOKUP(MID(G134,1,3),[2]Listas!$B$4:$C$7,2,0), " ")</f>
        <v>SOBREDIMENSIONADO</v>
      </c>
      <c r="K134" s="4"/>
    </row>
    <row r="135" spans="1:11" s="5" customFormat="1">
      <c r="A135" s="4">
        <v>132</v>
      </c>
      <c r="B135" s="6" t="s">
        <v>775</v>
      </c>
      <c r="C135" s="6" t="s">
        <v>776</v>
      </c>
      <c r="D135" s="7">
        <v>44237</v>
      </c>
      <c r="E135" s="6" t="s">
        <v>87</v>
      </c>
      <c r="F135" s="6">
        <f>IFERROR(VLOOKUP(E135,[2]Listas!$B$13:$C$72,2,0)," ")</f>
        <v>20100568617</v>
      </c>
      <c r="G135" s="6" t="s">
        <v>780</v>
      </c>
      <c r="H135" s="6" t="s">
        <v>103</v>
      </c>
      <c r="I135" s="6" t="s">
        <v>20</v>
      </c>
      <c r="J135" s="6" t="str">
        <f>IFERROR(VLOOKUP(MID(G135,1,3),[2]Listas!$B$4:$C$7,2,0), " ")</f>
        <v>SOBREDIMENSIONADO</v>
      </c>
      <c r="K135" s="4"/>
    </row>
    <row r="136" spans="1:11" s="5" customFormat="1">
      <c r="A136" s="4">
        <v>133</v>
      </c>
      <c r="B136" s="6" t="s">
        <v>829</v>
      </c>
      <c r="C136" s="6" t="s">
        <v>830</v>
      </c>
      <c r="D136" s="7">
        <v>44238</v>
      </c>
      <c r="E136" s="6" t="s">
        <v>585</v>
      </c>
      <c r="F136" s="6">
        <f>IFERROR(VLOOKUP(E136,[2]Listas!$B$13:$C$72,2,0)," ")</f>
        <v>20557769898</v>
      </c>
      <c r="G136" s="6" t="s">
        <v>831</v>
      </c>
      <c r="H136" s="6" t="s">
        <v>590</v>
      </c>
      <c r="I136" s="6" t="s">
        <v>591</v>
      </c>
      <c r="J136" s="6" t="str">
        <f>IFERROR(VLOOKUP(MID(G136,1,3),[2]Listas!$B$4:$C$7,2,0), " ")</f>
        <v>SOBREDIMENSIONADO</v>
      </c>
      <c r="K136" s="4"/>
    </row>
    <row r="137" spans="1:11" s="5" customFormat="1">
      <c r="A137" s="4">
        <v>134</v>
      </c>
      <c r="B137" s="6" t="s">
        <v>829</v>
      </c>
      <c r="C137" s="6" t="s">
        <v>830</v>
      </c>
      <c r="D137" s="7">
        <v>44238</v>
      </c>
      <c r="E137" s="6" t="s">
        <v>585</v>
      </c>
      <c r="F137" s="6">
        <f>IFERROR(VLOOKUP(E137,[2]Listas!$B$13:$C$72,2,0)," ")</f>
        <v>20557769898</v>
      </c>
      <c r="G137" s="6" t="s">
        <v>832</v>
      </c>
      <c r="H137" s="6" t="s">
        <v>593</v>
      </c>
      <c r="I137" s="6" t="s">
        <v>594</v>
      </c>
      <c r="J137" s="6" t="str">
        <f>IFERROR(VLOOKUP(MID(G137,1,3),[2]Listas!$B$4:$C$7,2,0), " ")</f>
        <v>SOBREDIMENSIONADO</v>
      </c>
      <c r="K137" s="4"/>
    </row>
    <row r="138" spans="1:11" s="5" customFormat="1">
      <c r="A138" s="4">
        <v>135</v>
      </c>
      <c r="B138" s="6" t="s">
        <v>829</v>
      </c>
      <c r="C138" s="6" t="s">
        <v>830</v>
      </c>
      <c r="D138" s="7">
        <v>44238</v>
      </c>
      <c r="E138" s="6" t="s">
        <v>585</v>
      </c>
      <c r="F138" s="6">
        <f>IFERROR(VLOOKUP(E138,[2]Listas!$B$13:$C$72,2,0)," ")</f>
        <v>20557769898</v>
      </c>
      <c r="G138" s="6" t="s">
        <v>833</v>
      </c>
      <c r="H138" s="6" t="s">
        <v>587</v>
      </c>
      <c r="I138" s="6" t="s">
        <v>588</v>
      </c>
      <c r="J138" s="6" t="str">
        <f>IFERROR(VLOOKUP(MID(G138,1,3),[2]Listas!$B$4:$C$7,2,0), " ")</f>
        <v>SOBREDIMENSIONADO</v>
      </c>
      <c r="K138" s="4"/>
    </row>
    <row r="139" spans="1:11" s="5" customFormat="1">
      <c r="A139" s="4">
        <v>136</v>
      </c>
      <c r="B139" s="6" t="s">
        <v>834</v>
      </c>
      <c r="C139" s="6" t="s">
        <v>835</v>
      </c>
      <c r="D139" s="7">
        <v>44238</v>
      </c>
      <c r="E139" s="6" t="s">
        <v>836</v>
      </c>
      <c r="F139" s="6">
        <f>IFERROR(VLOOKUP(E139,[2]Listas!$B$13:$C$72,2,0)," ")</f>
        <v>20453556086</v>
      </c>
      <c r="G139" s="6" t="s">
        <v>837</v>
      </c>
      <c r="H139" s="6" t="s">
        <v>838</v>
      </c>
      <c r="I139" s="6" t="s">
        <v>839</v>
      </c>
      <c r="J139" s="6" t="str">
        <f>IFERROR(VLOOKUP(MID(G139,1,3),[2]Listas!$B$4:$C$7,2,0), " ")</f>
        <v>SOBREDIMENSIONADO</v>
      </c>
      <c r="K139" s="4"/>
    </row>
    <row r="140" spans="1:11" s="5" customFormat="1">
      <c r="A140" s="4">
        <v>137</v>
      </c>
      <c r="B140" s="6" t="s">
        <v>834</v>
      </c>
      <c r="C140" s="6" t="s">
        <v>835</v>
      </c>
      <c r="D140" s="7">
        <v>44238</v>
      </c>
      <c r="E140" s="6" t="s">
        <v>836</v>
      </c>
      <c r="F140" s="6">
        <f>IFERROR(VLOOKUP(E140,[2]Listas!$B$13:$C$72,2,0)," ")</f>
        <v>20453556086</v>
      </c>
      <c r="G140" s="6" t="s">
        <v>840</v>
      </c>
      <c r="H140" s="6" t="s">
        <v>841</v>
      </c>
      <c r="I140" s="6" t="s">
        <v>842</v>
      </c>
      <c r="J140" s="6" t="str">
        <f>IFERROR(VLOOKUP(MID(G140,1,3),[2]Listas!$B$4:$C$7,2,0), " ")</f>
        <v>SOBREDIMENSIONADO</v>
      </c>
      <c r="K140" s="4"/>
    </row>
    <row r="141" spans="1:11" s="5" customFormat="1">
      <c r="A141" s="4">
        <v>138</v>
      </c>
      <c r="B141" s="6" t="s">
        <v>834</v>
      </c>
      <c r="C141" s="6" t="s">
        <v>835</v>
      </c>
      <c r="D141" s="7">
        <v>44238</v>
      </c>
      <c r="E141" s="6" t="s">
        <v>836</v>
      </c>
      <c r="F141" s="6">
        <f>IFERROR(VLOOKUP(E141,[2]Listas!$B$13:$C$72,2,0)," ")</f>
        <v>20453556086</v>
      </c>
      <c r="G141" s="6" t="s">
        <v>843</v>
      </c>
      <c r="H141" s="6" t="s">
        <v>844</v>
      </c>
      <c r="I141" s="6" t="s">
        <v>845</v>
      </c>
      <c r="J141" s="6" t="str">
        <f>IFERROR(VLOOKUP(MID(G141,1,3),[2]Listas!$B$4:$C$7,2,0), " ")</f>
        <v>SOBREDIMENSIONADO</v>
      </c>
      <c r="K141" s="4"/>
    </row>
    <row r="142" spans="1:11" s="5" customFormat="1">
      <c r="A142" s="4">
        <v>139</v>
      </c>
      <c r="B142" s="6" t="s">
        <v>864</v>
      </c>
      <c r="C142" s="6" t="s">
        <v>865</v>
      </c>
      <c r="D142" s="7">
        <v>44238</v>
      </c>
      <c r="E142" s="6" t="s">
        <v>603</v>
      </c>
      <c r="F142" s="6">
        <f>IFERROR(VLOOKUP(E142,[2]Listas!$B$13:$C$72,2,0)," ")</f>
        <v>20511946591</v>
      </c>
      <c r="G142" s="6" t="s">
        <v>866</v>
      </c>
      <c r="H142" s="6" t="s">
        <v>608</v>
      </c>
      <c r="I142" s="6" t="s">
        <v>609</v>
      </c>
      <c r="J142" s="6" t="str">
        <f>IFERROR(VLOOKUP(MID(G142,1,3),[2]Listas!$B$4:$C$7,2,0), " ")</f>
        <v>SOBREDIMENSIONADO</v>
      </c>
      <c r="K142" s="4"/>
    </row>
    <row r="143" spans="1:11" s="5" customFormat="1">
      <c r="A143" s="4">
        <v>140</v>
      </c>
      <c r="B143" s="6" t="s">
        <v>864</v>
      </c>
      <c r="C143" s="6" t="s">
        <v>865</v>
      </c>
      <c r="D143" s="7">
        <v>44238</v>
      </c>
      <c r="E143" s="6" t="s">
        <v>603</v>
      </c>
      <c r="F143" s="6">
        <f>IFERROR(VLOOKUP(E143,[2]Listas!$B$13:$C$72,2,0)," ")</f>
        <v>20511946591</v>
      </c>
      <c r="G143" s="6" t="s">
        <v>867</v>
      </c>
      <c r="H143" s="6" t="s">
        <v>611</v>
      </c>
      <c r="I143" s="6" t="s">
        <v>606</v>
      </c>
      <c r="J143" s="6" t="str">
        <f>IFERROR(VLOOKUP(MID(G143,1,3),[2]Listas!$B$4:$C$7,2,0), " ")</f>
        <v>SOBREDIMENSIONADO</v>
      </c>
      <c r="K143" s="4"/>
    </row>
    <row r="144" spans="1:11" s="5" customFormat="1">
      <c r="A144" s="4">
        <v>141</v>
      </c>
      <c r="B144" s="6" t="s">
        <v>864</v>
      </c>
      <c r="C144" s="6" t="s">
        <v>865</v>
      </c>
      <c r="D144" s="7">
        <v>44238</v>
      </c>
      <c r="E144" s="6" t="s">
        <v>603</v>
      </c>
      <c r="F144" s="6">
        <f>IFERROR(VLOOKUP(E144,[2]Listas!$B$13:$C$72,2,0)," ")</f>
        <v>20511946591</v>
      </c>
      <c r="G144" s="6" t="s">
        <v>868</v>
      </c>
      <c r="H144" s="6" t="s">
        <v>614</v>
      </c>
      <c r="I144" s="6" t="s">
        <v>615</v>
      </c>
      <c r="J144" s="6" t="str">
        <f>IFERROR(VLOOKUP(MID(G144,1,3),[2]Listas!$B$4:$C$7,2,0), " ")</f>
        <v>SOBREDIMENSIONADO</v>
      </c>
      <c r="K144" s="4"/>
    </row>
    <row r="145" spans="1:11" s="5" customFormat="1">
      <c r="A145" s="4">
        <v>142</v>
      </c>
      <c r="B145" s="6" t="s">
        <v>864</v>
      </c>
      <c r="C145" s="6" t="s">
        <v>865</v>
      </c>
      <c r="D145" s="7">
        <v>44238</v>
      </c>
      <c r="E145" s="6" t="s">
        <v>603</v>
      </c>
      <c r="F145" s="6">
        <f>IFERROR(VLOOKUP(E145,[2]Listas!$B$13:$C$72,2,0)," ")</f>
        <v>20511946591</v>
      </c>
      <c r="G145" s="6" t="s">
        <v>869</v>
      </c>
      <c r="H145" s="6" t="s">
        <v>870</v>
      </c>
      <c r="I145" s="6" t="s">
        <v>871</v>
      </c>
      <c r="J145" s="6" t="str">
        <f>IFERROR(VLOOKUP(MID(G145,1,3),[2]Listas!$B$4:$C$7,2,0), " ")</f>
        <v>SOBREDIMENSIONADO</v>
      </c>
      <c r="K145" s="4"/>
    </row>
    <row r="146" spans="1:11" s="5" customFormat="1">
      <c r="A146" s="4">
        <v>143</v>
      </c>
      <c r="B146" s="6" t="s">
        <v>258</v>
      </c>
      <c r="C146" s="6" t="s">
        <v>259</v>
      </c>
      <c r="D146" s="7">
        <v>44236</v>
      </c>
      <c r="E146" s="6" t="s">
        <v>64</v>
      </c>
      <c r="F146" s="6">
        <v>20470407442</v>
      </c>
      <c r="G146" s="6" t="s">
        <v>260</v>
      </c>
      <c r="H146" s="6" t="s">
        <v>204</v>
      </c>
      <c r="I146" s="6" t="s">
        <v>205</v>
      </c>
      <c r="J146" s="6" t="s">
        <v>14</v>
      </c>
      <c r="K146" s="4"/>
    </row>
    <row r="147" spans="1:11" s="5" customFormat="1">
      <c r="A147" s="4">
        <v>144</v>
      </c>
      <c r="B147" s="6" t="s">
        <v>258</v>
      </c>
      <c r="C147" s="6" t="s">
        <v>259</v>
      </c>
      <c r="D147" s="7">
        <v>44236</v>
      </c>
      <c r="E147" s="6" t="s">
        <v>64</v>
      </c>
      <c r="F147" s="6">
        <v>20470407442</v>
      </c>
      <c r="G147" s="6" t="s">
        <v>261</v>
      </c>
      <c r="H147" s="6" t="s">
        <v>134</v>
      </c>
      <c r="I147" s="6" t="s">
        <v>135</v>
      </c>
      <c r="J147" s="6" t="s">
        <v>14</v>
      </c>
      <c r="K147" s="4"/>
    </row>
    <row r="148" spans="1:11" s="5" customFormat="1">
      <c r="A148" s="4">
        <v>145</v>
      </c>
      <c r="B148" s="6" t="s">
        <v>258</v>
      </c>
      <c r="C148" s="6" t="s">
        <v>259</v>
      </c>
      <c r="D148" s="7">
        <v>44236</v>
      </c>
      <c r="E148" s="6" t="s">
        <v>64</v>
      </c>
      <c r="F148" s="6">
        <v>20470407442</v>
      </c>
      <c r="G148" s="6" t="s">
        <v>262</v>
      </c>
      <c r="H148" s="6" t="s">
        <v>129</v>
      </c>
      <c r="I148" s="6" t="s">
        <v>130</v>
      </c>
      <c r="J148" s="6" t="s">
        <v>14</v>
      </c>
      <c r="K148" s="4"/>
    </row>
    <row r="149" spans="1:11" s="5" customFormat="1">
      <c r="A149" s="4">
        <v>146</v>
      </c>
      <c r="B149" s="6" t="s">
        <v>258</v>
      </c>
      <c r="C149" s="6" t="s">
        <v>259</v>
      </c>
      <c r="D149" s="7">
        <v>44236</v>
      </c>
      <c r="E149" s="6" t="s">
        <v>64</v>
      </c>
      <c r="F149" s="6">
        <v>20470407442</v>
      </c>
      <c r="G149" s="6" t="s">
        <v>263</v>
      </c>
      <c r="H149" s="6" t="s">
        <v>223</v>
      </c>
      <c r="I149" s="6" t="s">
        <v>224</v>
      </c>
      <c r="J149" s="6" t="s">
        <v>14</v>
      </c>
      <c r="K149" s="4"/>
    </row>
    <row r="150" spans="1:11" s="5" customFormat="1">
      <c r="A150" s="4">
        <v>147</v>
      </c>
      <c r="B150" s="6" t="s">
        <v>264</v>
      </c>
      <c r="C150" s="6" t="s">
        <v>265</v>
      </c>
      <c r="D150" s="7">
        <v>44236</v>
      </c>
      <c r="E150" s="6" t="s">
        <v>53</v>
      </c>
      <c r="F150" s="6">
        <v>20131609371</v>
      </c>
      <c r="G150" s="6" t="s">
        <v>266</v>
      </c>
      <c r="H150" s="6" t="s">
        <v>33</v>
      </c>
      <c r="I150" s="6" t="s">
        <v>111</v>
      </c>
      <c r="J150" s="6" t="s">
        <v>14</v>
      </c>
      <c r="K150" s="4"/>
    </row>
    <row r="151" spans="1:11">
      <c r="A151" s="4">
        <v>148</v>
      </c>
      <c r="B151" s="6" t="s">
        <v>267</v>
      </c>
      <c r="C151" s="6" t="s">
        <v>268</v>
      </c>
      <c r="D151" s="7">
        <v>44236</v>
      </c>
      <c r="E151" s="6" t="s">
        <v>87</v>
      </c>
      <c r="F151" s="6">
        <f>IFERROR(VLOOKUP(E151,[1]Listas!$B$13:$C$62,2,0)," ")</f>
        <v>20100568617</v>
      </c>
      <c r="G151" s="6" t="s">
        <v>269</v>
      </c>
      <c r="H151" s="6" t="s">
        <v>23</v>
      </c>
      <c r="I151" s="6" t="s">
        <v>20</v>
      </c>
      <c r="J151" s="6" t="s">
        <v>14</v>
      </c>
      <c r="K151" s="4"/>
    </row>
    <row r="152" spans="1:11">
      <c r="A152" s="4">
        <v>149</v>
      </c>
      <c r="B152" s="6" t="s">
        <v>267</v>
      </c>
      <c r="C152" s="6" t="s">
        <v>268</v>
      </c>
      <c r="D152" s="7">
        <v>44236</v>
      </c>
      <c r="E152" s="6" t="s">
        <v>87</v>
      </c>
      <c r="F152" s="6">
        <f>IFERROR(VLOOKUP(E152,[1]Listas!$B$13:$C$62,2,0)," ")</f>
        <v>20100568617</v>
      </c>
      <c r="G152" s="6" t="s">
        <v>270</v>
      </c>
      <c r="H152" s="6" t="s">
        <v>271</v>
      </c>
      <c r="I152" s="6" t="s">
        <v>272</v>
      </c>
      <c r="J152" s="6" t="s">
        <v>14</v>
      </c>
      <c r="K152" s="4"/>
    </row>
    <row r="153" spans="1:11">
      <c r="A153" s="4">
        <v>150</v>
      </c>
      <c r="B153" s="6" t="s">
        <v>267</v>
      </c>
      <c r="C153" s="6" t="s">
        <v>268</v>
      </c>
      <c r="D153" s="7">
        <v>44236</v>
      </c>
      <c r="E153" s="6" t="s">
        <v>87</v>
      </c>
      <c r="F153" s="6">
        <f>IFERROR(VLOOKUP(E153,[1]Listas!$B$13:$C$62,2,0)," ")</f>
        <v>20100568617</v>
      </c>
      <c r="G153" s="6" t="s">
        <v>273</v>
      </c>
      <c r="H153" s="6" t="s">
        <v>274</v>
      </c>
      <c r="I153" s="6" t="s">
        <v>272</v>
      </c>
      <c r="J153" s="6" t="s">
        <v>14</v>
      </c>
      <c r="K153" s="4"/>
    </row>
    <row r="154" spans="1:11">
      <c r="A154" s="4">
        <v>151</v>
      </c>
      <c r="B154" s="6" t="s">
        <v>267</v>
      </c>
      <c r="C154" s="6" t="s">
        <v>268</v>
      </c>
      <c r="D154" s="7">
        <v>44236</v>
      </c>
      <c r="E154" s="6" t="s">
        <v>87</v>
      </c>
      <c r="F154" s="6">
        <f>IFERROR(VLOOKUP(E154,[1]Listas!$B$13:$C$62,2,0)," ")</f>
        <v>20100568617</v>
      </c>
      <c r="G154" s="6" t="s">
        <v>275</v>
      </c>
      <c r="H154" s="6" t="s">
        <v>103</v>
      </c>
      <c r="I154" s="6" t="s">
        <v>20</v>
      </c>
      <c r="J154" s="6" t="s">
        <v>14</v>
      </c>
      <c r="K154" s="4"/>
    </row>
    <row r="155" spans="1:11">
      <c r="A155" s="4">
        <v>152</v>
      </c>
      <c r="B155" s="6" t="s">
        <v>276</v>
      </c>
      <c r="C155" s="6" t="s">
        <v>277</v>
      </c>
      <c r="D155" s="7">
        <v>44236</v>
      </c>
      <c r="E155" s="6" t="s">
        <v>40</v>
      </c>
      <c r="F155" s="6">
        <v>20454262116</v>
      </c>
      <c r="G155" s="6" t="s">
        <v>278</v>
      </c>
      <c r="H155" s="6" t="s">
        <v>44</v>
      </c>
      <c r="I155" s="6" t="s">
        <v>279</v>
      </c>
      <c r="J155" s="6" t="s">
        <v>14</v>
      </c>
      <c r="K155" s="4"/>
    </row>
    <row r="156" spans="1:11">
      <c r="A156" s="4">
        <v>153</v>
      </c>
      <c r="B156" s="6" t="s">
        <v>285</v>
      </c>
      <c r="C156" s="6" t="s">
        <v>286</v>
      </c>
      <c r="D156" s="7">
        <v>44236</v>
      </c>
      <c r="E156" s="6" t="s">
        <v>34</v>
      </c>
      <c r="F156" s="6">
        <v>20371332210</v>
      </c>
      <c r="G156" s="6" t="s">
        <v>287</v>
      </c>
      <c r="H156" s="6" t="s">
        <v>29</v>
      </c>
      <c r="I156" s="6" t="s">
        <v>48</v>
      </c>
      <c r="J156" s="6" t="s">
        <v>14</v>
      </c>
      <c r="K156" s="4"/>
    </row>
    <row r="157" spans="1:11">
      <c r="A157" s="4">
        <v>154</v>
      </c>
      <c r="B157" s="6" t="s">
        <v>285</v>
      </c>
      <c r="C157" s="6" t="s">
        <v>286</v>
      </c>
      <c r="D157" s="7">
        <v>44236</v>
      </c>
      <c r="E157" s="6" t="s">
        <v>34</v>
      </c>
      <c r="F157" s="6">
        <v>20371332210</v>
      </c>
      <c r="G157" s="6" t="s">
        <v>288</v>
      </c>
      <c r="H157" s="6" t="s">
        <v>22</v>
      </c>
      <c r="I157" s="6" t="s">
        <v>25</v>
      </c>
      <c r="J157" s="6" t="s">
        <v>14</v>
      </c>
      <c r="K157" s="4"/>
    </row>
    <row r="158" spans="1:11">
      <c r="A158" s="4">
        <v>155</v>
      </c>
      <c r="B158" s="6" t="s">
        <v>285</v>
      </c>
      <c r="C158" s="6" t="s">
        <v>286</v>
      </c>
      <c r="D158" s="7">
        <v>44236</v>
      </c>
      <c r="E158" s="6" t="s">
        <v>34</v>
      </c>
      <c r="F158" s="6">
        <v>20371332210</v>
      </c>
      <c r="G158" s="6" t="s">
        <v>289</v>
      </c>
      <c r="H158" s="6" t="s">
        <v>50</v>
      </c>
      <c r="I158" s="6" t="s">
        <v>28</v>
      </c>
      <c r="J158" s="6" t="s">
        <v>14</v>
      </c>
      <c r="K158" s="4"/>
    </row>
    <row r="159" spans="1:11">
      <c r="A159" s="4">
        <v>156</v>
      </c>
      <c r="B159" s="6" t="s">
        <v>285</v>
      </c>
      <c r="C159" s="6" t="s">
        <v>286</v>
      </c>
      <c r="D159" s="7">
        <v>44236</v>
      </c>
      <c r="E159" s="6" t="s">
        <v>34</v>
      </c>
      <c r="F159" s="6">
        <v>20371332210</v>
      </c>
      <c r="G159" s="6" t="s">
        <v>290</v>
      </c>
      <c r="H159" s="6" t="s">
        <v>21</v>
      </c>
      <c r="I159" s="6" t="s">
        <v>49</v>
      </c>
      <c r="J159" s="6" t="s">
        <v>14</v>
      </c>
      <c r="K159" s="4"/>
    </row>
    <row r="160" spans="1:11">
      <c r="A160" s="4">
        <v>157</v>
      </c>
      <c r="B160" s="6" t="s">
        <v>291</v>
      </c>
      <c r="C160" s="6" t="s">
        <v>292</v>
      </c>
      <c r="D160" s="7">
        <v>44236</v>
      </c>
      <c r="E160" s="6" t="s">
        <v>18</v>
      </c>
      <c r="F160" s="6">
        <f>IFERROR(VLOOKUP(E160,[1]Listas!$B$13:$C$62,2,0)," ")</f>
        <v>20515473735</v>
      </c>
      <c r="G160" s="6" t="s">
        <v>293</v>
      </c>
      <c r="H160" s="6" t="s">
        <v>294</v>
      </c>
      <c r="I160" s="6" t="s">
        <v>295</v>
      </c>
      <c r="J160" s="6" t="s">
        <v>14</v>
      </c>
      <c r="K160" s="4"/>
    </row>
    <row r="161" spans="1:11">
      <c r="A161" s="4">
        <v>158</v>
      </c>
      <c r="B161" s="6" t="s">
        <v>291</v>
      </c>
      <c r="C161" s="6" t="s">
        <v>292</v>
      </c>
      <c r="D161" s="7">
        <v>44236</v>
      </c>
      <c r="E161" s="6" t="s">
        <v>18</v>
      </c>
      <c r="F161" s="6">
        <f>IFERROR(VLOOKUP(E161,[1]Listas!$B$13:$C$62,2,0)," ")</f>
        <v>20515473735</v>
      </c>
      <c r="G161" s="6" t="s">
        <v>296</v>
      </c>
      <c r="H161" s="6" t="s">
        <v>297</v>
      </c>
      <c r="I161" s="6" t="s">
        <v>295</v>
      </c>
      <c r="J161" s="6" t="s">
        <v>14</v>
      </c>
      <c r="K161" s="4"/>
    </row>
    <row r="162" spans="1:11">
      <c r="A162" s="4">
        <v>159</v>
      </c>
      <c r="B162" s="6" t="s">
        <v>298</v>
      </c>
      <c r="C162" s="6" t="s">
        <v>299</v>
      </c>
      <c r="D162" s="7">
        <v>44236</v>
      </c>
      <c r="E162" s="6" t="s">
        <v>64</v>
      </c>
      <c r="F162" s="6">
        <v>20470407442</v>
      </c>
      <c r="G162" s="6" t="s">
        <v>300</v>
      </c>
      <c r="H162" s="6" t="s">
        <v>114</v>
      </c>
      <c r="I162" s="6" t="s">
        <v>301</v>
      </c>
      <c r="J162" s="6" t="s">
        <v>14</v>
      </c>
      <c r="K162" s="4"/>
    </row>
    <row r="163" spans="1:11">
      <c r="A163" s="4">
        <v>160</v>
      </c>
      <c r="B163" s="6" t="s">
        <v>302</v>
      </c>
      <c r="C163" s="6" t="s">
        <v>303</v>
      </c>
      <c r="D163" s="7">
        <v>44237</v>
      </c>
      <c r="E163" s="6" t="s">
        <v>18</v>
      </c>
      <c r="F163" s="6">
        <f>IFERROR(VLOOKUP(E163,[1]Listas!$B$13:$C$62,2,0)," ")</f>
        <v>20515473735</v>
      </c>
      <c r="G163" s="6" t="s">
        <v>304</v>
      </c>
      <c r="H163" s="6" t="s">
        <v>305</v>
      </c>
      <c r="I163" s="6" t="s">
        <v>306</v>
      </c>
      <c r="J163" s="6" t="s">
        <v>14</v>
      </c>
      <c r="K163" s="4"/>
    </row>
    <row r="164" spans="1:11">
      <c r="A164" s="4">
        <v>161</v>
      </c>
      <c r="B164" s="6" t="s">
        <v>302</v>
      </c>
      <c r="C164" s="6" t="s">
        <v>303</v>
      </c>
      <c r="D164" s="7">
        <v>44237</v>
      </c>
      <c r="E164" s="6" t="s">
        <v>18</v>
      </c>
      <c r="F164" s="6">
        <f>IFERROR(VLOOKUP(E164,[1]Listas!$B$13:$C$62,2,0)," ")</f>
        <v>20515473735</v>
      </c>
      <c r="G164" s="6" t="s">
        <v>307</v>
      </c>
      <c r="H164" s="6" t="s">
        <v>308</v>
      </c>
      <c r="I164" s="6" t="s">
        <v>306</v>
      </c>
      <c r="J164" s="6" t="s">
        <v>14</v>
      </c>
      <c r="K164" s="4"/>
    </row>
    <row r="165" spans="1:11">
      <c r="A165" s="4">
        <v>162</v>
      </c>
      <c r="B165" s="6" t="s">
        <v>302</v>
      </c>
      <c r="C165" s="6" t="s">
        <v>303</v>
      </c>
      <c r="D165" s="7">
        <v>44237</v>
      </c>
      <c r="E165" s="6" t="s">
        <v>18</v>
      </c>
      <c r="F165" s="6">
        <f>IFERROR(VLOOKUP(E165,[1]Listas!$B$13:$C$62,2,0)," ")</f>
        <v>20515473735</v>
      </c>
      <c r="G165" s="6" t="s">
        <v>309</v>
      </c>
      <c r="H165" s="6" t="s">
        <v>310</v>
      </c>
      <c r="I165" s="6" t="s">
        <v>311</v>
      </c>
      <c r="J165" s="6" t="s">
        <v>14</v>
      </c>
      <c r="K165" s="4"/>
    </row>
    <row r="166" spans="1:11">
      <c r="A166" s="4">
        <v>163</v>
      </c>
      <c r="B166" s="6" t="s">
        <v>302</v>
      </c>
      <c r="C166" s="6" t="s">
        <v>303</v>
      </c>
      <c r="D166" s="7">
        <v>44237</v>
      </c>
      <c r="E166" s="6" t="s">
        <v>18</v>
      </c>
      <c r="F166" s="6">
        <f>IFERROR(VLOOKUP(E166,[1]Listas!$B$13:$C$62,2,0)," ")</f>
        <v>20515473735</v>
      </c>
      <c r="G166" s="6" t="s">
        <v>312</v>
      </c>
      <c r="H166" s="6" t="s">
        <v>39</v>
      </c>
      <c r="I166" s="6" t="s">
        <v>311</v>
      </c>
      <c r="J166" s="6" t="s">
        <v>14</v>
      </c>
      <c r="K166" s="4"/>
    </row>
    <row r="167" spans="1:11">
      <c r="A167" s="4">
        <v>164</v>
      </c>
      <c r="B167" s="6" t="s">
        <v>313</v>
      </c>
      <c r="C167" s="6" t="s">
        <v>314</v>
      </c>
      <c r="D167" s="7">
        <v>44237</v>
      </c>
      <c r="E167" s="6" t="s">
        <v>18</v>
      </c>
      <c r="F167" s="6">
        <f>IFERROR(VLOOKUP(E167,[1]Listas!$B$13:$C$62,2,0)," ")</f>
        <v>20515473735</v>
      </c>
      <c r="G167" s="6" t="s">
        <v>315</v>
      </c>
      <c r="H167" s="6" t="s">
        <v>316</v>
      </c>
      <c r="I167" s="6" t="s">
        <v>317</v>
      </c>
      <c r="J167" s="6" t="s">
        <v>14</v>
      </c>
      <c r="K167" s="4"/>
    </row>
    <row r="168" spans="1:11">
      <c r="A168" s="4">
        <v>165</v>
      </c>
      <c r="B168" s="6" t="s">
        <v>313</v>
      </c>
      <c r="C168" s="6" t="s">
        <v>314</v>
      </c>
      <c r="D168" s="7">
        <v>44237</v>
      </c>
      <c r="E168" s="6" t="s">
        <v>18</v>
      </c>
      <c r="F168" s="6">
        <f>IFERROR(VLOOKUP(E168,[1]Listas!$B$13:$C$62,2,0)," ")</f>
        <v>20515473735</v>
      </c>
      <c r="G168" s="6" t="s">
        <v>318</v>
      </c>
      <c r="H168" s="6" t="s">
        <v>101</v>
      </c>
      <c r="I168" s="6" t="s">
        <v>319</v>
      </c>
      <c r="J168" s="6" t="s">
        <v>14</v>
      </c>
      <c r="K168" s="4"/>
    </row>
    <row r="169" spans="1:11">
      <c r="A169" s="4">
        <v>166</v>
      </c>
      <c r="B169" s="6" t="s">
        <v>313</v>
      </c>
      <c r="C169" s="6" t="s">
        <v>314</v>
      </c>
      <c r="D169" s="7">
        <v>44237</v>
      </c>
      <c r="E169" s="6" t="s">
        <v>18</v>
      </c>
      <c r="F169" s="6">
        <f>IFERROR(VLOOKUP(E169,[1]Listas!$B$13:$C$62,2,0)," ")</f>
        <v>20515473735</v>
      </c>
      <c r="G169" s="6" t="s">
        <v>320</v>
      </c>
      <c r="H169" s="6" t="s">
        <v>101</v>
      </c>
      <c r="I169" s="6" t="s">
        <v>321</v>
      </c>
      <c r="J169" s="6" t="s">
        <v>14</v>
      </c>
      <c r="K169" s="4"/>
    </row>
    <row r="170" spans="1:11">
      <c r="A170" s="4">
        <v>167</v>
      </c>
      <c r="B170" s="6" t="s">
        <v>322</v>
      </c>
      <c r="C170" s="6" t="s">
        <v>323</v>
      </c>
      <c r="D170" s="7">
        <v>44237</v>
      </c>
      <c r="E170" s="6" t="s">
        <v>34</v>
      </c>
      <c r="F170" s="6">
        <v>20371332210</v>
      </c>
      <c r="G170" s="6" t="s">
        <v>324</v>
      </c>
      <c r="H170" s="6" t="s">
        <v>24</v>
      </c>
      <c r="I170" s="6" t="s">
        <v>25</v>
      </c>
      <c r="J170" s="6" t="s">
        <v>14</v>
      </c>
      <c r="K170" s="4"/>
    </row>
    <row r="171" spans="1:11">
      <c r="A171" s="4">
        <v>168</v>
      </c>
      <c r="B171" s="6" t="s">
        <v>322</v>
      </c>
      <c r="C171" s="6" t="s">
        <v>323</v>
      </c>
      <c r="D171" s="7">
        <v>44237</v>
      </c>
      <c r="E171" s="6" t="s">
        <v>34</v>
      </c>
      <c r="F171" s="6">
        <v>20371332210</v>
      </c>
      <c r="G171" s="6" t="s">
        <v>325</v>
      </c>
      <c r="H171" s="6" t="s">
        <v>42</v>
      </c>
      <c r="I171" s="6" t="s">
        <v>32</v>
      </c>
      <c r="J171" s="6" t="s">
        <v>14</v>
      </c>
      <c r="K171" s="4"/>
    </row>
    <row r="172" spans="1:11">
      <c r="A172" s="4">
        <v>169</v>
      </c>
      <c r="B172" s="6" t="s">
        <v>322</v>
      </c>
      <c r="C172" s="6" t="s">
        <v>323</v>
      </c>
      <c r="D172" s="7">
        <v>44237</v>
      </c>
      <c r="E172" s="6" t="s">
        <v>34</v>
      </c>
      <c r="F172" s="6">
        <v>20371332210</v>
      </c>
      <c r="G172" s="6" t="s">
        <v>326</v>
      </c>
      <c r="H172" s="6" t="s">
        <v>43</v>
      </c>
      <c r="I172" s="6" t="s">
        <v>37</v>
      </c>
      <c r="J172" s="6" t="s">
        <v>14</v>
      </c>
      <c r="K172" s="4"/>
    </row>
    <row r="173" spans="1:11">
      <c r="A173" s="4">
        <v>170</v>
      </c>
      <c r="B173" s="6" t="s">
        <v>322</v>
      </c>
      <c r="C173" s="6" t="s">
        <v>323</v>
      </c>
      <c r="D173" s="7">
        <v>44237</v>
      </c>
      <c r="E173" s="6" t="s">
        <v>34</v>
      </c>
      <c r="F173" s="6">
        <v>20371332210</v>
      </c>
      <c r="G173" s="6" t="s">
        <v>327</v>
      </c>
      <c r="H173" s="6" t="s">
        <v>328</v>
      </c>
      <c r="I173" s="6" t="s">
        <v>329</v>
      </c>
      <c r="J173" s="6" t="s">
        <v>14</v>
      </c>
      <c r="K173" s="4"/>
    </row>
    <row r="174" spans="1:11">
      <c r="A174" s="4">
        <v>171</v>
      </c>
      <c r="B174" s="6" t="s">
        <v>887</v>
      </c>
      <c r="C174" s="6" t="s">
        <v>888</v>
      </c>
      <c r="D174" s="7">
        <v>44239</v>
      </c>
      <c r="E174" s="6" t="s">
        <v>87</v>
      </c>
      <c r="F174" s="6">
        <f>IFERROR(VLOOKUP(E174,[2]Listas!$B$13:$C$72,2,0)," ")</f>
        <v>20100568617</v>
      </c>
      <c r="G174" s="6" t="s">
        <v>889</v>
      </c>
      <c r="H174" s="6" t="s">
        <v>72</v>
      </c>
      <c r="I174" s="6" t="s">
        <v>619</v>
      </c>
      <c r="J174" s="6" t="str">
        <f>IFERROR(VLOOKUP(MID(G174,1,3),[2]Listas!$B$4:$C$7,2,0), " ")</f>
        <v>SOBREDIMENSIONADO</v>
      </c>
      <c r="K174" s="4"/>
    </row>
    <row r="175" spans="1:11">
      <c r="A175" s="4">
        <v>172</v>
      </c>
      <c r="B175" s="6" t="s">
        <v>887</v>
      </c>
      <c r="C175" s="6" t="s">
        <v>888</v>
      </c>
      <c r="D175" s="7">
        <v>44239</v>
      </c>
      <c r="E175" s="6" t="s">
        <v>87</v>
      </c>
      <c r="F175" s="6">
        <f>IFERROR(VLOOKUP(E175,[2]Listas!$B$13:$C$72,2,0)," ")</f>
        <v>20100568617</v>
      </c>
      <c r="G175" s="6" t="s">
        <v>890</v>
      </c>
      <c r="H175" s="6" t="s">
        <v>30</v>
      </c>
      <c r="I175" s="6" t="s">
        <v>621</v>
      </c>
      <c r="J175" s="6" t="str">
        <f>IFERROR(VLOOKUP(MID(G175,1,3),[2]Listas!$B$4:$C$7,2,0), " ")</f>
        <v>SOBREDIMENSIONADO</v>
      </c>
      <c r="K175" s="4"/>
    </row>
    <row r="176" spans="1:11">
      <c r="A176" s="4">
        <v>173</v>
      </c>
      <c r="B176" s="6" t="s">
        <v>887</v>
      </c>
      <c r="C176" s="6" t="s">
        <v>888</v>
      </c>
      <c r="D176" s="7">
        <v>44239</v>
      </c>
      <c r="E176" s="6" t="s">
        <v>87</v>
      </c>
      <c r="F176" s="6">
        <f>IFERROR(VLOOKUP(E176,[2]Listas!$B$13:$C$72,2,0)," ")</f>
        <v>20100568617</v>
      </c>
      <c r="G176" s="6" t="s">
        <v>891</v>
      </c>
      <c r="H176" s="6" t="s">
        <v>72</v>
      </c>
      <c r="I176" s="6" t="s">
        <v>619</v>
      </c>
      <c r="J176" s="6" t="str">
        <f>IFERROR(VLOOKUP(MID(G176,1,3),[2]Listas!$B$4:$C$7,2,0), " ")</f>
        <v>SOBREDIMENSIONADO</v>
      </c>
      <c r="K176" s="4"/>
    </row>
    <row r="177" spans="1:11">
      <c r="A177" s="4">
        <v>174</v>
      </c>
      <c r="B177" s="6" t="s">
        <v>887</v>
      </c>
      <c r="C177" s="6" t="s">
        <v>888</v>
      </c>
      <c r="D177" s="7">
        <v>44239</v>
      </c>
      <c r="E177" s="6" t="s">
        <v>87</v>
      </c>
      <c r="F177" s="6">
        <f>IFERROR(VLOOKUP(E177,[2]Listas!$B$13:$C$72,2,0)," ")</f>
        <v>20100568617</v>
      </c>
      <c r="G177" s="6" t="s">
        <v>892</v>
      </c>
      <c r="H177" s="6" t="s">
        <v>30</v>
      </c>
      <c r="I177" s="6" t="s">
        <v>621</v>
      </c>
      <c r="J177" s="6" t="str">
        <f>IFERROR(VLOOKUP(MID(G177,1,3),[2]Listas!$B$4:$C$7,2,0), " ")</f>
        <v>SOBREDIMENSIONADO</v>
      </c>
      <c r="K177" s="4"/>
    </row>
    <row r="178" spans="1:11">
      <c r="A178" s="4">
        <v>175</v>
      </c>
      <c r="B178" s="6" t="s">
        <v>887</v>
      </c>
      <c r="C178" s="6" t="s">
        <v>888</v>
      </c>
      <c r="D178" s="7">
        <v>44239</v>
      </c>
      <c r="E178" s="6" t="s">
        <v>87</v>
      </c>
      <c r="F178" s="6">
        <f>IFERROR(VLOOKUP(E178,[2]Listas!$B$13:$C$72,2,0)," ")</f>
        <v>20100568617</v>
      </c>
      <c r="G178" s="6" t="s">
        <v>893</v>
      </c>
      <c r="H178" s="6" t="s">
        <v>72</v>
      </c>
      <c r="I178" s="6" t="s">
        <v>619</v>
      </c>
      <c r="J178" s="6" t="str">
        <f>IFERROR(VLOOKUP(MID(G178,1,3),[2]Listas!$B$4:$C$7,2,0), " ")</f>
        <v>SOBREDIMENSIONADO</v>
      </c>
      <c r="K178" s="4"/>
    </row>
    <row r="179" spans="1:11">
      <c r="A179" s="4">
        <v>176</v>
      </c>
      <c r="B179" s="6" t="s">
        <v>887</v>
      </c>
      <c r="C179" s="6" t="s">
        <v>888</v>
      </c>
      <c r="D179" s="7">
        <v>44239</v>
      </c>
      <c r="E179" s="6" t="s">
        <v>87</v>
      </c>
      <c r="F179" s="6">
        <f>IFERROR(VLOOKUP(E179,[2]Listas!$B$13:$C$72,2,0)," ")</f>
        <v>20100568617</v>
      </c>
      <c r="G179" s="6" t="s">
        <v>894</v>
      </c>
      <c r="H179" s="6" t="s">
        <v>30</v>
      </c>
      <c r="I179" s="6" t="s">
        <v>621</v>
      </c>
      <c r="J179" s="6" t="str">
        <f>IFERROR(VLOOKUP(MID(G179,1,3),[2]Listas!$B$4:$C$7,2,0), " ")</f>
        <v>SOBREDIMENSIONADO</v>
      </c>
      <c r="K179" s="4"/>
    </row>
    <row r="180" spans="1:11">
      <c r="A180" s="4">
        <v>177</v>
      </c>
      <c r="B180" s="6" t="s">
        <v>895</v>
      </c>
      <c r="C180" s="6" t="s">
        <v>896</v>
      </c>
      <c r="D180" s="7">
        <v>44239</v>
      </c>
      <c r="E180" s="6" t="s">
        <v>90</v>
      </c>
      <c r="F180" s="6">
        <f>IFERROR(VLOOKUP(E180,[2]Listas!$B$13:$C$72,2,0)," ")</f>
        <v>20554074104</v>
      </c>
      <c r="G180" s="6" t="s">
        <v>897</v>
      </c>
      <c r="H180" s="6" t="s">
        <v>629</v>
      </c>
      <c r="I180" s="6" t="s">
        <v>630</v>
      </c>
      <c r="J180" s="6" t="str">
        <f>IFERROR(VLOOKUP(MID(G180,1,3),[2]Listas!$B$4:$C$7,2,0), " ")</f>
        <v>SOBREDIMENSIONADO</v>
      </c>
      <c r="K180" s="4"/>
    </row>
    <row r="181" spans="1:11">
      <c r="A181" s="4">
        <v>178</v>
      </c>
      <c r="B181" s="6" t="s">
        <v>895</v>
      </c>
      <c r="C181" s="6" t="s">
        <v>896</v>
      </c>
      <c r="D181" s="7">
        <v>44239</v>
      </c>
      <c r="E181" s="6" t="s">
        <v>90</v>
      </c>
      <c r="F181" s="6">
        <f>IFERROR(VLOOKUP(E181,[2]Listas!$B$13:$C$72,2,0)," ")</f>
        <v>20554074104</v>
      </c>
      <c r="G181" s="6" t="s">
        <v>898</v>
      </c>
      <c r="H181" s="6" t="s">
        <v>632</v>
      </c>
      <c r="I181" s="6" t="s">
        <v>633</v>
      </c>
      <c r="J181" s="6" t="str">
        <f>IFERROR(VLOOKUP(MID(G181,1,3),[2]Listas!$B$4:$C$7,2,0), " ")</f>
        <v>SOBREDIMENSIONADO</v>
      </c>
      <c r="K181" s="4"/>
    </row>
    <row r="182" spans="1:11">
      <c r="A182" s="4">
        <v>179</v>
      </c>
      <c r="B182" s="6" t="s">
        <v>895</v>
      </c>
      <c r="C182" s="6" t="s">
        <v>896</v>
      </c>
      <c r="D182" s="7">
        <v>44239</v>
      </c>
      <c r="E182" s="6" t="s">
        <v>90</v>
      </c>
      <c r="F182" s="6">
        <f>IFERROR(VLOOKUP(E182,[2]Listas!$B$13:$C$72,2,0)," ")</f>
        <v>20554074104</v>
      </c>
      <c r="G182" s="6" t="s">
        <v>899</v>
      </c>
      <c r="H182" s="6" t="s">
        <v>125</v>
      </c>
      <c r="I182" s="6" t="s">
        <v>94</v>
      </c>
      <c r="J182" s="6" t="str">
        <f>IFERROR(VLOOKUP(MID(G182,1,3),[2]Listas!$B$4:$C$7,2,0), " ")</f>
        <v>SOBREDIMENSIONADO</v>
      </c>
      <c r="K182" s="4"/>
    </row>
    <row r="183" spans="1:11">
      <c r="A183" s="4">
        <v>180</v>
      </c>
      <c r="B183" s="6" t="s">
        <v>900</v>
      </c>
      <c r="C183" s="6" t="s">
        <v>901</v>
      </c>
      <c r="D183" s="7">
        <v>44239</v>
      </c>
      <c r="E183" s="6" t="s">
        <v>64</v>
      </c>
      <c r="F183" s="6">
        <f>IFERROR(VLOOKUP(E183,[2]Listas!$B$13:$C$72,2,0)," ")</f>
        <v>20470407442</v>
      </c>
      <c r="G183" s="6" t="s">
        <v>902</v>
      </c>
      <c r="H183" s="6" t="s">
        <v>903</v>
      </c>
      <c r="I183" s="6" t="s">
        <v>904</v>
      </c>
      <c r="J183" s="6" t="str">
        <f>IFERROR(VLOOKUP(MID(G183,1,3),[2]Listas!$B$4:$C$7,2,0), " ")</f>
        <v>SOBREDIMENSIONADO</v>
      </c>
      <c r="K183" s="4"/>
    </row>
    <row r="184" spans="1:11">
      <c r="A184" s="4">
        <v>181</v>
      </c>
      <c r="B184" s="6" t="s">
        <v>905</v>
      </c>
      <c r="C184" s="6" t="s">
        <v>906</v>
      </c>
      <c r="D184" s="7">
        <v>44242</v>
      </c>
      <c r="E184" s="6" t="s">
        <v>90</v>
      </c>
      <c r="F184" s="6">
        <f>IFERROR(VLOOKUP(E184,[2]Listas!$B$13:$C$72,2,0)," ")</f>
        <v>20554074104</v>
      </c>
      <c r="G184" s="6" t="s">
        <v>907</v>
      </c>
      <c r="H184" s="6" t="s">
        <v>125</v>
      </c>
      <c r="I184" s="6" t="s">
        <v>107</v>
      </c>
      <c r="J184" s="6" t="str">
        <f>IFERROR(VLOOKUP(MID(G184,1,3),[2]Listas!$B$4:$C$7,2,0), " ")</f>
        <v>SOBREDIMENSIONADO</v>
      </c>
      <c r="K184" s="4"/>
    </row>
    <row r="185" spans="1:11">
      <c r="A185" s="4">
        <v>182</v>
      </c>
      <c r="B185" s="6" t="s">
        <v>908</v>
      </c>
      <c r="C185" s="6" t="s">
        <v>909</v>
      </c>
      <c r="D185" s="7">
        <v>44242</v>
      </c>
      <c r="E185" s="6" t="s">
        <v>90</v>
      </c>
      <c r="F185" s="6">
        <f>IFERROR(VLOOKUP(E185,[2]Listas!$B$13:$C$72,2,0)," ")</f>
        <v>20554074104</v>
      </c>
      <c r="G185" s="6" t="s">
        <v>910</v>
      </c>
      <c r="H185" s="6" t="s">
        <v>629</v>
      </c>
      <c r="I185" s="6" t="s">
        <v>630</v>
      </c>
      <c r="J185" s="6" t="str">
        <f>IFERROR(VLOOKUP(MID(G185,1,3),[2]Listas!$B$4:$C$7,2,0), " ")</f>
        <v>SOBREDIMENSIONADO</v>
      </c>
      <c r="K185" s="4"/>
    </row>
    <row r="186" spans="1:11">
      <c r="A186" s="4">
        <v>183</v>
      </c>
      <c r="B186" s="6" t="s">
        <v>908</v>
      </c>
      <c r="C186" s="6" t="s">
        <v>909</v>
      </c>
      <c r="D186" s="7">
        <v>44242</v>
      </c>
      <c r="E186" s="6" t="s">
        <v>90</v>
      </c>
      <c r="F186" s="6">
        <f>IFERROR(VLOOKUP(E186,[2]Listas!$B$13:$C$72,2,0)," ")</f>
        <v>20554074104</v>
      </c>
      <c r="G186" s="6" t="s">
        <v>911</v>
      </c>
      <c r="H186" s="6" t="s">
        <v>632</v>
      </c>
      <c r="I186" s="6" t="s">
        <v>633</v>
      </c>
      <c r="J186" s="6" t="str">
        <f>IFERROR(VLOOKUP(MID(G186,1,3),[2]Listas!$B$4:$C$7,2,0), " ")</f>
        <v>SOBREDIMENSIONADO</v>
      </c>
      <c r="K186" s="4"/>
    </row>
    <row r="187" spans="1:11">
      <c r="A187" s="4">
        <v>184</v>
      </c>
      <c r="B187" s="6" t="s">
        <v>908</v>
      </c>
      <c r="C187" s="6" t="s">
        <v>909</v>
      </c>
      <c r="D187" s="7">
        <v>44242</v>
      </c>
      <c r="E187" s="6" t="s">
        <v>90</v>
      </c>
      <c r="F187" s="6">
        <f>IFERROR(VLOOKUP(E187,[2]Listas!$B$13:$C$72,2,0)," ")</f>
        <v>20554074104</v>
      </c>
      <c r="G187" s="6" t="s">
        <v>912</v>
      </c>
      <c r="H187" s="6" t="s">
        <v>125</v>
      </c>
      <c r="I187" s="6" t="s">
        <v>94</v>
      </c>
      <c r="J187" s="6" t="str">
        <f>IFERROR(VLOOKUP(MID(G187,1,3),[2]Listas!$B$4:$C$7,2,0), " ")</f>
        <v>SOBREDIMENSIONADO</v>
      </c>
      <c r="K187" s="4"/>
    </row>
    <row r="188" spans="1:11">
      <c r="A188" s="4">
        <v>185</v>
      </c>
      <c r="B188" s="6" t="s">
        <v>913</v>
      </c>
      <c r="C188" s="6" t="s">
        <v>914</v>
      </c>
      <c r="D188" s="7">
        <v>44242</v>
      </c>
      <c r="E188" s="6" t="s">
        <v>90</v>
      </c>
      <c r="F188" s="6">
        <f>IFERROR(VLOOKUP(E188,[2]Listas!$B$13:$C$72,2,0)," ")</f>
        <v>20554074104</v>
      </c>
      <c r="G188" s="6" t="s">
        <v>915</v>
      </c>
      <c r="H188" s="6" t="s">
        <v>93</v>
      </c>
      <c r="I188" s="6" t="s">
        <v>94</v>
      </c>
      <c r="J188" s="6" t="str">
        <f>IFERROR(VLOOKUP(MID(G188,1,3),[2]Listas!$B$4:$C$7,2,0), " ")</f>
        <v>SOBREDIMENSIONADO</v>
      </c>
      <c r="K188" s="4"/>
    </row>
    <row r="189" spans="1:11">
      <c r="A189" s="4">
        <v>186</v>
      </c>
      <c r="B189" s="6" t="s">
        <v>913</v>
      </c>
      <c r="C189" s="6" t="s">
        <v>914</v>
      </c>
      <c r="D189" s="7">
        <v>44242</v>
      </c>
      <c r="E189" s="6" t="s">
        <v>90</v>
      </c>
      <c r="F189" s="6">
        <f>IFERROR(VLOOKUP(E189,[2]Listas!$B$13:$C$72,2,0)," ")</f>
        <v>20554074104</v>
      </c>
      <c r="G189" s="6" t="s">
        <v>916</v>
      </c>
      <c r="H189" s="6" t="s">
        <v>91</v>
      </c>
      <c r="I189" s="6" t="s">
        <v>92</v>
      </c>
      <c r="J189" s="6" t="str">
        <f>IFERROR(VLOOKUP(MID(G189,1,3),[2]Listas!$B$4:$C$7,2,0), " ")</f>
        <v>SOBREDIMENSIONADO</v>
      </c>
      <c r="K189" s="4"/>
    </row>
    <row r="190" spans="1:11">
      <c r="A190" s="4">
        <v>187</v>
      </c>
      <c r="B190" s="6" t="s">
        <v>913</v>
      </c>
      <c r="C190" s="6" t="s">
        <v>914</v>
      </c>
      <c r="D190" s="7">
        <v>44242</v>
      </c>
      <c r="E190" s="6" t="s">
        <v>90</v>
      </c>
      <c r="F190" s="6">
        <f>IFERROR(VLOOKUP(E190,[2]Listas!$B$13:$C$72,2,0)," ")</f>
        <v>20554074104</v>
      </c>
      <c r="G190" s="6" t="s">
        <v>917</v>
      </c>
      <c r="H190" s="6" t="s">
        <v>95</v>
      </c>
      <c r="I190" s="6" t="s">
        <v>672</v>
      </c>
      <c r="J190" s="6" t="str">
        <f>IFERROR(VLOOKUP(MID(G190,1,3),[2]Listas!$B$4:$C$7,2,0), " ")</f>
        <v>SOBREDIMENSIONADO</v>
      </c>
      <c r="K190" s="4"/>
    </row>
    <row r="191" spans="1:11">
      <c r="A191" s="4">
        <v>188</v>
      </c>
      <c r="B191" s="6" t="s">
        <v>913</v>
      </c>
      <c r="C191" s="6" t="s">
        <v>914</v>
      </c>
      <c r="D191" s="7">
        <v>44242</v>
      </c>
      <c r="E191" s="6" t="s">
        <v>90</v>
      </c>
      <c r="F191" s="6">
        <f>IFERROR(VLOOKUP(E191,[2]Listas!$B$13:$C$72,2,0)," ")</f>
        <v>20554074104</v>
      </c>
      <c r="G191" s="6" t="s">
        <v>918</v>
      </c>
      <c r="H191" s="6" t="s">
        <v>97</v>
      </c>
      <c r="I191" s="6" t="s">
        <v>98</v>
      </c>
      <c r="J191" s="6" t="str">
        <f>IFERROR(VLOOKUP(MID(G191,1,3),[2]Listas!$B$4:$C$7,2,0), " ")</f>
        <v>SOBREDIMENSIONADO</v>
      </c>
      <c r="K191" s="4"/>
    </row>
    <row r="192" spans="1:11">
      <c r="A192" s="4">
        <v>189</v>
      </c>
      <c r="B192" s="6" t="s">
        <v>355</v>
      </c>
      <c r="C192" s="6" t="s">
        <v>356</v>
      </c>
      <c r="D192" s="7">
        <v>44242</v>
      </c>
      <c r="E192" s="6" t="s">
        <v>90</v>
      </c>
      <c r="F192" s="6">
        <f>IFERROR(VLOOKUP(E192,[1]Listas!$B$13:$C$62,2,0)," ")</f>
        <v>20554074104</v>
      </c>
      <c r="G192" s="6" t="s">
        <v>357</v>
      </c>
      <c r="H192" s="6" t="s">
        <v>125</v>
      </c>
      <c r="I192" s="6" t="s">
        <v>107</v>
      </c>
      <c r="J192" s="6" t="s">
        <v>14</v>
      </c>
      <c r="K192" s="4"/>
    </row>
    <row r="193" spans="1:11">
      <c r="A193" s="4">
        <v>190</v>
      </c>
      <c r="B193" s="6" t="s">
        <v>928</v>
      </c>
      <c r="C193" s="6" t="s">
        <v>929</v>
      </c>
      <c r="D193" s="7">
        <v>44244</v>
      </c>
      <c r="E193" s="6" t="s">
        <v>17</v>
      </c>
      <c r="F193" s="6">
        <f>IFERROR(VLOOKUP(E193,[2]Listas!$B$13:$C$72,2,0)," ")</f>
        <v>20100383919</v>
      </c>
      <c r="G193" s="6" t="s">
        <v>930</v>
      </c>
      <c r="H193" s="6" t="s">
        <v>56</v>
      </c>
      <c r="I193" s="6" t="s">
        <v>116</v>
      </c>
      <c r="J193" s="6" t="str">
        <f>IFERROR(VLOOKUP(MID(G193,1,3),[2]Listas!$B$4:$C$7,2,0), " ")</f>
        <v>SOBREDIMENSIONADO</v>
      </c>
      <c r="K193" s="4"/>
    </row>
    <row r="194" spans="1:11">
      <c r="A194" s="4">
        <v>191</v>
      </c>
      <c r="B194" s="6" t="s">
        <v>928</v>
      </c>
      <c r="C194" s="6" t="s">
        <v>929</v>
      </c>
      <c r="D194" s="7">
        <v>44244</v>
      </c>
      <c r="E194" s="6" t="s">
        <v>17</v>
      </c>
      <c r="F194" s="6">
        <f>IFERROR(VLOOKUP(E194,[2]Listas!$B$13:$C$72,2,0)," ")</f>
        <v>20100383919</v>
      </c>
      <c r="G194" s="6" t="s">
        <v>931</v>
      </c>
      <c r="H194" s="6" t="s">
        <v>57</v>
      </c>
      <c r="I194" s="6" t="s">
        <v>115</v>
      </c>
      <c r="J194" s="6" t="str">
        <f>IFERROR(VLOOKUP(MID(G194,1,3),[2]Listas!$B$4:$C$7,2,0), " ")</f>
        <v>SOBREDIMENSIONADO</v>
      </c>
      <c r="K194" s="4"/>
    </row>
    <row r="195" spans="1:11">
      <c r="A195" s="4">
        <v>192</v>
      </c>
      <c r="B195" s="6" t="s">
        <v>378</v>
      </c>
      <c r="C195" s="6" t="s">
        <v>379</v>
      </c>
      <c r="D195" s="7">
        <v>44244</v>
      </c>
      <c r="E195" s="6" t="s">
        <v>87</v>
      </c>
      <c r="F195" s="6">
        <f>IFERROR(VLOOKUP(E195,[1]Listas!$B$13:$C$62,2,0)," ")</f>
        <v>20100568617</v>
      </c>
      <c r="G195" s="6" t="s">
        <v>380</v>
      </c>
      <c r="H195" s="6" t="s">
        <v>381</v>
      </c>
      <c r="I195" s="6" t="s">
        <v>382</v>
      </c>
      <c r="J195" s="6" t="s">
        <v>14</v>
      </c>
      <c r="K195" s="4"/>
    </row>
    <row r="196" spans="1:11">
      <c r="A196" s="4">
        <v>193</v>
      </c>
      <c r="B196" s="6" t="s">
        <v>378</v>
      </c>
      <c r="C196" s="6" t="s">
        <v>379</v>
      </c>
      <c r="D196" s="7">
        <v>44244</v>
      </c>
      <c r="E196" s="6" t="s">
        <v>87</v>
      </c>
      <c r="F196" s="6">
        <f>IFERROR(VLOOKUP(E196,[1]Listas!$B$13:$C$62,2,0)," ")</f>
        <v>20100568617</v>
      </c>
      <c r="G196" s="6" t="s">
        <v>383</v>
      </c>
      <c r="H196" s="6" t="s">
        <v>384</v>
      </c>
      <c r="I196" s="6" t="s">
        <v>385</v>
      </c>
      <c r="J196" s="6" t="s">
        <v>14</v>
      </c>
      <c r="K196" s="4"/>
    </row>
    <row r="197" spans="1:11">
      <c r="A197" s="4">
        <v>194</v>
      </c>
      <c r="B197" s="6" t="s">
        <v>378</v>
      </c>
      <c r="C197" s="6" t="s">
        <v>379</v>
      </c>
      <c r="D197" s="7">
        <v>44244</v>
      </c>
      <c r="E197" s="6" t="s">
        <v>87</v>
      </c>
      <c r="F197" s="6">
        <f>IFERROR(VLOOKUP(E197,[1]Listas!$B$13:$C$62,2,0)," ")</f>
        <v>20100568617</v>
      </c>
      <c r="G197" s="6" t="s">
        <v>386</v>
      </c>
      <c r="H197" s="6" t="s">
        <v>274</v>
      </c>
      <c r="I197" s="6" t="s">
        <v>382</v>
      </c>
      <c r="J197" s="6" t="s">
        <v>14</v>
      </c>
      <c r="K197" s="4"/>
    </row>
    <row r="198" spans="1:11">
      <c r="A198" s="4">
        <v>195</v>
      </c>
      <c r="B198" s="6" t="s">
        <v>378</v>
      </c>
      <c r="C198" s="6" t="s">
        <v>379</v>
      </c>
      <c r="D198" s="7">
        <v>44244</v>
      </c>
      <c r="E198" s="6" t="s">
        <v>87</v>
      </c>
      <c r="F198" s="6">
        <f>IFERROR(VLOOKUP(E198,[1]Listas!$B$13:$C$62,2,0)," ")</f>
        <v>20100568617</v>
      </c>
      <c r="G198" s="6" t="s">
        <v>387</v>
      </c>
      <c r="H198" s="6" t="s">
        <v>31</v>
      </c>
      <c r="I198" s="6" t="s">
        <v>385</v>
      </c>
      <c r="J198" s="6" t="s">
        <v>14</v>
      </c>
      <c r="K198" s="4"/>
    </row>
    <row r="199" spans="1:11">
      <c r="A199" s="4">
        <v>196</v>
      </c>
      <c r="B199" s="6" t="s">
        <v>378</v>
      </c>
      <c r="C199" s="6" t="s">
        <v>379</v>
      </c>
      <c r="D199" s="7">
        <v>44244</v>
      </c>
      <c r="E199" s="6" t="s">
        <v>87</v>
      </c>
      <c r="F199" s="6">
        <f>IFERROR(VLOOKUP(E199,[1]Listas!$B$13:$C$62,2,0)," ")</f>
        <v>20100568617</v>
      </c>
      <c r="G199" s="6" t="s">
        <v>388</v>
      </c>
      <c r="H199" s="6" t="s">
        <v>381</v>
      </c>
      <c r="I199" s="6" t="s">
        <v>389</v>
      </c>
      <c r="J199" s="6" t="s">
        <v>14</v>
      </c>
      <c r="K199" s="4"/>
    </row>
    <row r="200" spans="1:11">
      <c r="A200" s="4">
        <v>197</v>
      </c>
      <c r="B200" s="6" t="s">
        <v>390</v>
      </c>
      <c r="C200" s="6" t="s">
        <v>391</v>
      </c>
      <c r="D200" s="7">
        <v>44244</v>
      </c>
      <c r="E200" s="6" t="s">
        <v>90</v>
      </c>
      <c r="F200" s="6">
        <f>IFERROR(VLOOKUP(E200,[1]Listas!$B$13:$C$62,2,0)," ")</f>
        <v>20554074104</v>
      </c>
      <c r="G200" s="6" t="s">
        <v>392</v>
      </c>
      <c r="H200" s="6" t="s">
        <v>93</v>
      </c>
      <c r="I200" s="6" t="s">
        <v>94</v>
      </c>
      <c r="J200" s="6" t="s">
        <v>14</v>
      </c>
      <c r="K200" s="4"/>
    </row>
    <row r="201" spans="1:11">
      <c r="A201" s="4">
        <v>198</v>
      </c>
      <c r="B201" s="6" t="s">
        <v>390</v>
      </c>
      <c r="C201" s="6" t="s">
        <v>391</v>
      </c>
      <c r="D201" s="7">
        <v>44244</v>
      </c>
      <c r="E201" s="6" t="s">
        <v>90</v>
      </c>
      <c r="F201" s="6">
        <f>IFERROR(VLOOKUP(E201,[1]Listas!$B$13:$C$62,2,0)," ")</f>
        <v>20554074104</v>
      </c>
      <c r="G201" s="6" t="s">
        <v>393</v>
      </c>
      <c r="H201" s="6" t="s">
        <v>91</v>
      </c>
      <c r="I201" s="6" t="s">
        <v>92</v>
      </c>
      <c r="J201" s="6" t="s">
        <v>14</v>
      </c>
      <c r="K201" s="4"/>
    </row>
    <row r="202" spans="1:11">
      <c r="A202" s="4">
        <v>199</v>
      </c>
      <c r="B202" s="6" t="s">
        <v>390</v>
      </c>
      <c r="C202" s="6" t="s">
        <v>391</v>
      </c>
      <c r="D202" s="7">
        <v>44244</v>
      </c>
      <c r="E202" s="6" t="s">
        <v>90</v>
      </c>
      <c r="F202" s="6">
        <f>IFERROR(VLOOKUP(E202,[1]Listas!$B$13:$C$62,2,0)," ")</f>
        <v>20554074104</v>
      </c>
      <c r="G202" s="6" t="s">
        <v>394</v>
      </c>
      <c r="H202" s="6" t="s">
        <v>95</v>
      </c>
      <c r="I202" s="6" t="s">
        <v>96</v>
      </c>
      <c r="J202" s="6" t="s">
        <v>14</v>
      </c>
      <c r="K202" s="4"/>
    </row>
    <row r="203" spans="1:11">
      <c r="A203" s="4">
        <v>200</v>
      </c>
      <c r="B203" s="6" t="s">
        <v>390</v>
      </c>
      <c r="C203" s="6" t="s">
        <v>391</v>
      </c>
      <c r="D203" s="7">
        <v>44244</v>
      </c>
      <c r="E203" s="6" t="s">
        <v>90</v>
      </c>
      <c r="F203" s="6">
        <f>IFERROR(VLOOKUP(E203,[1]Listas!$B$13:$C$62,2,0)," ")</f>
        <v>20554074104</v>
      </c>
      <c r="G203" s="6" t="s">
        <v>395</v>
      </c>
      <c r="H203" s="6" t="s">
        <v>97</v>
      </c>
      <c r="I203" s="6" t="s">
        <v>98</v>
      </c>
      <c r="J203" s="6" t="s">
        <v>14</v>
      </c>
      <c r="K203" s="4"/>
    </row>
    <row r="204" spans="1:11">
      <c r="A204" s="4">
        <v>201</v>
      </c>
      <c r="B204" s="6" t="s">
        <v>936</v>
      </c>
      <c r="C204" s="6" t="s">
        <v>937</v>
      </c>
      <c r="D204" s="7">
        <v>44244</v>
      </c>
      <c r="E204" s="6" t="s">
        <v>53</v>
      </c>
      <c r="F204" s="6">
        <f>IFERROR(VLOOKUP(E204,[2]Listas!$B$13:$C$72,2,0)," ")</f>
        <v>20131609371</v>
      </c>
      <c r="G204" s="6" t="s">
        <v>938</v>
      </c>
      <c r="H204" s="6" t="s">
        <v>33</v>
      </c>
      <c r="I204" s="6" t="s">
        <v>111</v>
      </c>
      <c r="J204" s="6" t="str">
        <f>IFERROR(VLOOKUP(MID(G204,1,3),[2]Listas!$B$4:$C$7,2,0), " ")</f>
        <v>SOBREDIMENSIONADO</v>
      </c>
      <c r="K204" s="4"/>
    </row>
    <row r="205" spans="1:11">
      <c r="A205" s="4">
        <v>202</v>
      </c>
      <c r="B205" s="6" t="s">
        <v>939</v>
      </c>
      <c r="C205" s="6" t="s">
        <v>940</v>
      </c>
      <c r="D205" s="7">
        <v>44244</v>
      </c>
      <c r="E205" s="6" t="s">
        <v>90</v>
      </c>
      <c r="F205" s="6">
        <f>IFERROR(VLOOKUP(E205,[2]Listas!$B$13:$C$72,2,0)," ")</f>
        <v>20554074104</v>
      </c>
      <c r="G205" s="6" t="s">
        <v>941</v>
      </c>
      <c r="H205" s="6" t="s">
        <v>125</v>
      </c>
      <c r="I205" s="6" t="s">
        <v>107</v>
      </c>
      <c r="J205" s="6" t="str">
        <f>IFERROR(VLOOKUP(MID(G205,1,3),[2]Listas!$B$4:$C$7,2,0), " ")</f>
        <v>SOBREDIMENSIONADO</v>
      </c>
      <c r="K205" s="4"/>
    </row>
    <row r="206" spans="1:11">
      <c r="A206" s="4">
        <v>203</v>
      </c>
      <c r="B206" s="6" t="s">
        <v>942</v>
      </c>
      <c r="C206" s="6" t="s">
        <v>943</v>
      </c>
      <c r="D206" s="7">
        <v>44245</v>
      </c>
      <c r="E206" s="6" t="s">
        <v>944</v>
      </c>
      <c r="F206" s="6">
        <f>IFERROR(VLOOKUP(E206,[2]Listas!$B$13:$C$72,2,0)," ")</f>
        <v>20602556108</v>
      </c>
      <c r="G206" s="6" t="s">
        <v>945</v>
      </c>
      <c r="H206" s="6" t="s">
        <v>946</v>
      </c>
      <c r="I206" s="6" t="s">
        <v>947</v>
      </c>
      <c r="J206" s="6" t="str">
        <f>IFERROR(VLOOKUP(MID(G206,1,3),[2]Listas!$B$4:$C$7,2,0), " ")</f>
        <v>SOBREDIMENSIONADO</v>
      </c>
      <c r="K206" s="4"/>
    </row>
    <row r="207" spans="1:11">
      <c r="A207" s="4">
        <v>204</v>
      </c>
      <c r="B207" s="6" t="s">
        <v>948</v>
      </c>
      <c r="C207" s="6" t="s">
        <v>949</v>
      </c>
      <c r="D207" s="7">
        <v>44245</v>
      </c>
      <c r="E207" s="6" t="s">
        <v>18</v>
      </c>
      <c r="F207" s="6">
        <f>IFERROR(VLOOKUP(E207,[2]Listas!$B$13:$C$72,2,0)," ")</f>
        <v>20515473735</v>
      </c>
      <c r="G207" s="6" t="s">
        <v>950</v>
      </c>
      <c r="H207" s="6" t="s">
        <v>294</v>
      </c>
      <c r="I207" s="6" t="s">
        <v>295</v>
      </c>
      <c r="J207" s="6" t="str">
        <f>IFERROR(VLOOKUP(MID(G207,1,3),[2]Listas!$B$4:$C$7,2,0), " ")</f>
        <v>SOBREDIMENSIONADO</v>
      </c>
      <c r="K207" s="4"/>
    </row>
    <row r="208" spans="1:11">
      <c r="A208" s="4">
        <v>205</v>
      </c>
      <c r="B208" s="6" t="s">
        <v>948</v>
      </c>
      <c r="C208" s="6" t="s">
        <v>949</v>
      </c>
      <c r="D208" s="7">
        <v>44245</v>
      </c>
      <c r="E208" s="6" t="s">
        <v>18</v>
      </c>
      <c r="F208" s="6">
        <f>IFERROR(VLOOKUP(E208,[2]Listas!$B$13:$C$72,2,0)," ")</f>
        <v>20515473735</v>
      </c>
      <c r="G208" s="6" t="s">
        <v>951</v>
      </c>
      <c r="H208" s="6" t="s">
        <v>297</v>
      </c>
      <c r="I208" s="6" t="s">
        <v>295</v>
      </c>
      <c r="J208" s="6" t="str">
        <f>IFERROR(VLOOKUP(MID(G208,1,3),[2]Listas!$B$4:$C$7,2,0), " ")</f>
        <v>SOBREDIMENSIONADO</v>
      </c>
      <c r="K208" s="4"/>
    </row>
    <row r="209" spans="1:10">
      <c r="A209" s="4">
        <v>206</v>
      </c>
      <c r="B209" s="6" t="s">
        <v>952</v>
      </c>
      <c r="C209" s="6" t="s">
        <v>953</v>
      </c>
      <c r="D209" s="7">
        <v>44245</v>
      </c>
      <c r="E209" s="6" t="s">
        <v>90</v>
      </c>
      <c r="F209" s="6">
        <f>IFERROR(VLOOKUP(E209,[2]Listas!$B$13:$C$72,2,0)," ")</f>
        <v>20554074104</v>
      </c>
      <c r="G209" s="6" t="s">
        <v>954</v>
      </c>
      <c r="H209" s="6" t="s">
        <v>629</v>
      </c>
      <c r="I209" s="6" t="s">
        <v>630</v>
      </c>
      <c r="J209" s="6" t="str">
        <f>IFERROR(VLOOKUP(MID(G209,1,3),[2]Listas!$B$4:$C$7,2,0), " ")</f>
        <v>SOBREDIMENSIONADO</v>
      </c>
    </row>
    <row r="210" spans="1:10">
      <c r="A210" s="4">
        <v>207</v>
      </c>
      <c r="B210" s="6" t="s">
        <v>952</v>
      </c>
      <c r="C210" s="6" t="s">
        <v>953</v>
      </c>
      <c r="D210" s="7">
        <v>44245</v>
      </c>
      <c r="E210" s="6" t="s">
        <v>90</v>
      </c>
      <c r="F210" s="6">
        <f>IFERROR(VLOOKUP(E210,[2]Listas!$B$13:$C$72,2,0)," ")</f>
        <v>20554074104</v>
      </c>
      <c r="G210" s="6" t="s">
        <v>955</v>
      </c>
      <c r="H210" s="6" t="s">
        <v>632</v>
      </c>
      <c r="I210" s="6" t="s">
        <v>633</v>
      </c>
      <c r="J210" s="6" t="str">
        <f>IFERROR(VLOOKUP(MID(G210,1,3),[2]Listas!$B$4:$C$7,2,0), " ")</f>
        <v>SOBREDIMENSIONADO</v>
      </c>
    </row>
    <row r="211" spans="1:10">
      <c r="A211" s="4">
        <v>208</v>
      </c>
      <c r="B211" s="6" t="s">
        <v>952</v>
      </c>
      <c r="C211" s="6" t="s">
        <v>953</v>
      </c>
      <c r="D211" s="7">
        <v>44245</v>
      </c>
      <c r="E211" s="6" t="s">
        <v>90</v>
      </c>
      <c r="F211" s="6">
        <f>IFERROR(VLOOKUP(E211,[2]Listas!$B$13:$C$72,2,0)," ")</f>
        <v>20554074104</v>
      </c>
      <c r="G211" s="6" t="s">
        <v>956</v>
      </c>
      <c r="H211" s="6" t="s">
        <v>125</v>
      </c>
      <c r="I211" s="6" t="s">
        <v>94</v>
      </c>
      <c r="J211" s="6" t="str">
        <f>IFERROR(VLOOKUP(MID(G211,1,3),[2]Listas!$B$4:$C$7,2,0), " ")</f>
        <v>SOBREDIMENSIONADO</v>
      </c>
    </row>
    <row r="212" spans="1:10">
      <c r="A212" s="4">
        <v>209</v>
      </c>
      <c r="B212" s="6" t="s">
        <v>957</v>
      </c>
      <c r="C212" s="6" t="s">
        <v>958</v>
      </c>
      <c r="D212" s="7">
        <v>44246</v>
      </c>
      <c r="E212" s="6" t="s">
        <v>17</v>
      </c>
      <c r="F212" s="6">
        <f>IFERROR(VLOOKUP(E212,[2]Listas!$B$13:$C$72,2,0)," ")</f>
        <v>20100383919</v>
      </c>
      <c r="G212" s="6" t="s">
        <v>959</v>
      </c>
      <c r="H212" s="6" t="s">
        <v>56</v>
      </c>
      <c r="I212" s="6" t="s">
        <v>116</v>
      </c>
      <c r="J212" s="6" t="str">
        <f>IFERROR(VLOOKUP(MID(G212,1,3),[2]Listas!$B$4:$C$7,2,0), " ")</f>
        <v>SOBREDIMENSIONADO</v>
      </c>
    </row>
    <row r="213" spans="1:10">
      <c r="A213" s="4">
        <v>210</v>
      </c>
      <c r="B213" s="6" t="s">
        <v>957</v>
      </c>
      <c r="C213" s="6" t="s">
        <v>958</v>
      </c>
      <c r="D213" s="7">
        <v>44246</v>
      </c>
      <c r="E213" s="6" t="s">
        <v>17</v>
      </c>
      <c r="F213" s="6">
        <f>IFERROR(VLOOKUP(E213,[2]Listas!$B$13:$C$72,2,0)," ")</f>
        <v>20100383919</v>
      </c>
      <c r="G213" s="6" t="s">
        <v>960</v>
      </c>
      <c r="H213" s="6" t="s">
        <v>57</v>
      </c>
      <c r="I213" s="6" t="s">
        <v>115</v>
      </c>
      <c r="J213" s="6" t="str">
        <f>IFERROR(VLOOKUP(MID(G213,1,3),[2]Listas!$B$4:$C$7,2,0), " ")</f>
        <v>SOBREDIMENSIONADO</v>
      </c>
    </row>
    <row r="214" spans="1:10">
      <c r="A214" s="4">
        <v>211</v>
      </c>
      <c r="B214" s="6" t="s">
        <v>961</v>
      </c>
      <c r="C214" s="6" t="s">
        <v>962</v>
      </c>
      <c r="D214" s="7">
        <v>44246</v>
      </c>
      <c r="E214" s="6" t="s">
        <v>90</v>
      </c>
      <c r="F214" s="6">
        <f>IFERROR(VLOOKUP(E214,[2]Listas!$B$13:$C$72,2,0)," ")</f>
        <v>20554074104</v>
      </c>
      <c r="G214" s="6" t="s">
        <v>963</v>
      </c>
      <c r="H214" s="6" t="s">
        <v>93</v>
      </c>
      <c r="I214" s="6" t="s">
        <v>94</v>
      </c>
      <c r="J214" s="6" t="str">
        <f>IFERROR(VLOOKUP(MID(G214,1,3),[2]Listas!$B$4:$C$7,2,0), " ")</f>
        <v>SOBREDIMENSIONADO</v>
      </c>
    </row>
    <row r="215" spans="1:10">
      <c r="A215" s="4">
        <v>212</v>
      </c>
      <c r="B215" s="6" t="s">
        <v>961</v>
      </c>
      <c r="C215" s="6" t="s">
        <v>962</v>
      </c>
      <c r="D215" s="7">
        <v>44246</v>
      </c>
      <c r="E215" s="6" t="s">
        <v>90</v>
      </c>
      <c r="F215" s="6">
        <f>IFERROR(VLOOKUP(E215,[2]Listas!$B$13:$C$72,2,0)," ")</f>
        <v>20554074104</v>
      </c>
      <c r="G215" s="6" t="s">
        <v>964</v>
      </c>
      <c r="H215" s="6" t="s">
        <v>91</v>
      </c>
      <c r="I215" s="6" t="s">
        <v>92</v>
      </c>
      <c r="J215" s="6" t="str">
        <f>IFERROR(VLOOKUP(MID(G215,1,3),[2]Listas!$B$4:$C$7,2,0), " ")</f>
        <v>SOBREDIMENSIONADO</v>
      </c>
    </row>
    <row r="216" spans="1:10">
      <c r="A216" s="4">
        <v>213</v>
      </c>
      <c r="B216" s="6" t="s">
        <v>961</v>
      </c>
      <c r="C216" s="6" t="s">
        <v>962</v>
      </c>
      <c r="D216" s="7">
        <v>44246</v>
      </c>
      <c r="E216" s="6" t="s">
        <v>90</v>
      </c>
      <c r="F216" s="6">
        <f>IFERROR(VLOOKUP(E216,[2]Listas!$B$13:$C$72,2,0)," ")</f>
        <v>20554074104</v>
      </c>
      <c r="G216" s="6" t="s">
        <v>965</v>
      </c>
      <c r="H216" s="6" t="s">
        <v>95</v>
      </c>
      <c r="I216" s="6" t="s">
        <v>672</v>
      </c>
      <c r="J216" s="6" t="str">
        <f>IFERROR(VLOOKUP(MID(G216,1,3),[2]Listas!$B$4:$C$7,2,0), " ")</f>
        <v>SOBREDIMENSIONADO</v>
      </c>
    </row>
    <row r="217" spans="1:10">
      <c r="A217" s="4">
        <v>214</v>
      </c>
      <c r="B217" s="6" t="s">
        <v>961</v>
      </c>
      <c r="C217" s="6" t="s">
        <v>962</v>
      </c>
      <c r="D217" s="7">
        <v>44246</v>
      </c>
      <c r="E217" s="6" t="s">
        <v>90</v>
      </c>
      <c r="F217" s="6">
        <f>IFERROR(VLOOKUP(E217,[2]Listas!$B$13:$C$72,2,0)," ")</f>
        <v>20554074104</v>
      </c>
      <c r="G217" s="6" t="s">
        <v>966</v>
      </c>
      <c r="H217" s="6" t="s">
        <v>97</v>
      </c>
      <c r="I217" s="6" t="s">
        <v>98</v>
      </c>
      <c r="J217" s="6" t="str">
        <f>IFERROR(VLOOKUP(MID(G217,1,3),[2]Listas!$B$4:$C$7,2,0), " ")</f>
        <v>SOBREDIMENSIONADO</v>
      </c>
    </row>
    <row r="218" spans="1:10">
      <c r="A218" s="4">
        <v>215</v>
      </c>
      <c r="B218" s="6" t="s">
        <v>967</v>
      </c>
      <c r="C218" s="6" t="s">
        <v>968</v>
      </c>
      <c r="D218" s="7">
        <v>44246</v>
      </c>
      <c r="E218" s="6" t="s">
        <v>90</v>
      </c>
      <c r="F218" s="6">
        <f>IFERROR(VLOOKUP(E218,[2]Listas!$B$13:$C$72,2,0)," ")</f>
        <v>20554074104</v>
      </c>
      <c r="G218" s="6" t="s">
        <v>969</v>
      </c>
      <c r="H218" s="6" t="s">
        <v>93</v>
      </c>
      <c r="I218" s="6" t="s">
        <v>94</v>
      </c>
      <c r="J218" s="6" t="str">
        <f>IFERROR(VLOOKUP(MID(G218,1,3),[2]Listas!$B$4:$C$7,2,0), " ")</f>
        <v>SOBREDIMENSIONADO</v>
      </c>
    </row>
    <row r="219" spans="1:10">
      <c r="A219" s="4">
        <v>216</v>
      </c>
      <c r="B219" s="6" t="s">
        <v>967</v>
      </c>
      <c r="C219" s="6" t="s">
        <v>968</v>
      </c>
      <c r="D219" s="7">
        <v>44246</v>
      </c>
      <c r="E219" s="6" t="s">
        <v>90</v>
      </c>
      <c r="F219" s="6">
        <f>IFERROR(VLOOKUP(E219,[2]Listas!$B$13:$C$72,2,0)," ")</f>
        <v>20554074104</v>
      </c>
      <c r="G219" s="6" t="s">
        <v>970</v>
      </c>
      <c r="H219" s="6" t="s">
        <v>91</v>
      </c>
      <c r="I219" s="6" t="s">
        <v>92</v>
      </c>
      <c r="J219" s="6" t="str">
        <f>IFERROR(VLOOKUP(MID(G219,1,3),[2]Listas!$B$4:$C$7,2,0), " ")</f>
        <v>SOBREDIMENSIONADO</v>
      </c>
    </row>
    <row r="220" spans="1:10">
      <c r="A220" s="4">
        <v>217</v>
      </c>
      <c r="B220" s="6" t="s">
        <v>967</v>
      </c>
      <c r="C220" s="6" t="s">
        <v>968</v>
      </c>
      <c r="D220" s="7">
        <v>44246</v>
      </c>
      <c r="E220" s="6" t="s">
        <v>90</v>
      </c>
      <c r="F220" s="6">
        <f>IFERROR(VLOOKUP(E220,[2]Listas!$B$13:$C$72,2,0)," ")</f>
        <v>20554074104</v>
      </c>
      <c r="G220" s="6" t="s">
        <v>971</v>
      </c>
      <c r="H220" s="6" t="s">
        <v>95</v>
      </c>
      <c r="I220" s="6" t="s">
        <v>672</v>
      </c>
      <c r="J220" s="6" t="str">
        <f>IFERROR(VLOOKUP(MID(G220,1,3),[2]Listas!$B$4:$C$7,2,0), " ")</f>
        <v>SOBREDIMENSIONADO</v>
      </c>
    </row>
    <row r="221" spans="1:10">
      <c r="A221" s="4">
        <v>218</v>
      </c>
      <c r="B221" s="6" t="s">
        <v>967</v>
      </c>
      <c r="C221" s="6" t="s">
        <v>968</v>
      </c>
      <c r="D221" s="7">
        <v>44246</v>
      </c>
      <c r="E221" s="6" t="s">
        <v>90</v>
      </c>
      <c r="F221" s="6">
        <f>IFERROR(VLOOKUP(E221,[2]Listas!$B$13:$C$72,2,0)," ")</f>
        <v>20554074104</v>
      </c>
      <c r="G221" s="6" t="s">
        <v>972</v>
      </c>
      <c r="H221" s="6" t="s">
        <v>97</v>
      </c>
      <c r="I221" s="6" t="s">
        <v>98</v>
      </c>
      <c r="J221" s="6" t="str">
        <f>IFERROR(VLOOKUP(MID(G221,1,3),[2]Listas!$B$4:$C$7,2,0), " ")</f>
        <v>SOBREDIMENSIONADO</v>
      </c>
    </row>
    <row r="222" spans="1:10">
      <c r="A222" s="4">
        <v>219</v>
      </c>
      <c r="B222" s="6" t="s">
        <v>973</v>
      </c>
      <c r="C222" s="6" t="s">
        <v>974</v>
      </c>
      <c r="D222" s="7">
        <v>44246</v>
      </c>
      <c r="E222" s="6" t="s">
        <v>90</v>
      </c>
      <c r="F222" s="6">
        <f>IFERROR(VLOOKUP(E222,[2]Listas!$B$13:$C$72,2,0)," ")</f>
        <v>20554074104</v>
      </c>
      <c r="G222" s="6" t="s">
        <v>975</v>
      </c>
      <c r="H222" s="6" t="s">
        <v>125</v>
      </c>
      <c r="I222" s="6" t="s">
        <v>107</v>
      </c>
      <c r="J222" s="6" t="str">
        <f>IFERROR(VLOOKUP(MID(G222,1,3),[2]Listas!$B$4:$C$7,2,0), " ")</f>
        <v>SOBREDIMENSIONADO</v>
      </c>
    </row>
    <row r="223" spans="1:10">
      <c r="A223" s="4">
        <v>220</v>
      </c>
      <c r="B223" s="6" t="s">
        <v>976</v>
      </c>
      <c r="C223" s="6" t="s">
        <v>977</v>
      </c>
      <c r="D223" s="7">
        <v>44246</v>
      </c>
      <c r="E223" s="6" t="s">
        <v>90</v>
      </c>
      <c r="F223" s="6">
        <f>IFERROR(VLOOKUP(E223,[2]Listas!$B$13:$C$72,2,0)," ")</f>
        <v>20554074104</v>
      </c>
      <c r="G223" s="6" t="s">
        <v>978</v>
      </c>
      <c r="H223" s="6" t="s">
        <v>629</v>
      </c>
      <c r="I223" s="6" t="s">
        <v>630</v>
      </c>
      <c r="J223" s="6" t="str">
        <f>IFERROR(VLOOKUP(MID(G223,1,3),[2]Listas!$B$4:$C$7,2,0), " ")</f>
        <v>SOBREDIMENSIONADO</v>
      </c>
    </row>
    <row r="224" spans="1:10">
      <c r="A224" s="4">
        <v>221</v>
      </c>
      <c r="B224" s="6" t="s">
        <v>976</v>
      </c>
      <c r="C224" s="6" t="s">
        <v>977</v>
      </c>
      <c r="D224" s="7">
        <v>44246</v>
      </c>
      <c r="E224" s="6" t="s">
        <v>90</v>
      </c>
      <c r="F224" s="6">
        <f>IFERROR(VLOOKUP(E224,[2]Listas!$B$13:$C$72,2,0)," ")</f>
        <v>20554074104</v>
      </c>
      <c r="G224" s="6" t="s">
        <v>979</v>
      </c>
      <c r="H224" s="6" t="s">
        <v>632</v>
      </c>
      <c r="I224" s="6" t="s">
        <v>633</v>
      </c>
      <c r="J224" s="6" t="str">
        <f>IFERROR(VLOOKUP(MID(G224,1,3),[2]Listas!$B$4:$C$7,2,0), " ")</f>
        <v>SOBREDIMENSIONADO</v>
      </c>
    </row>
    <row r="225" spans="1:11">
      <c r="A225" s="4">
        <v>222</v>
      </c>
      <c r="B225" s="6" t="s">
        <v>976</v>
      </c>
      <c r="C225" s="6" t="s">
        <v>977</v>
      </c>
      <c r="D225" s="7">
        <v>44246</v>
      </c>
      <c r="E225" s="6" t="s">
        <v>90</v>
      </c>
      <c r="F225" s="6">
        <f>IFERROR(VLOOKUP(E225,[2]Listas!$B$13:$C$72,2,0)," ")</f>
        <v>20554074104</v>
      </c>
      <c r="G225" s="6" t="s">
        <v>980</v>
      </c>
      <c r="H225" s="6" t="s">
        <v>125</v>
      </c>
      <c r="I225" s="6" t="s">
        <v>94</v>
      </c>
      <c r="J225" s="6" t="str">
        <f>IFERROR(VLOOKUP(MID(G225,1,3),[2]Listas!$B$4:$C$7,2,0), " ")</f>
        <v>SOBREDIMENSIONADO</v>
      </c>
    </row>
    <row r="226" spans="1:11">
      <c r="A226" s="4">
        <v>223</v>
      </c>
      <c r="B226" s="6" t="s">
        <v>415</v>
      </c>
      <c r="C226" s="6" t="s">
        <v>416</v>
      </c>
      <c r="D226" s="7">
        <v>44246</v>
      </c>
      <c r="E226" s="6" t="s">
        <v>58</v>
      </c>
      <c r="F226" s="6">
        <v>20503934885</v>
      </c>
      <c r="G226" s="6" t="s">
        <v>417</v>
      </c>
      <c r="H226" s="6" t="s">
        <v>60</v>
      </c>
      <c r="I226" s="6" t="s">
        <v>62</v>
      </c>
      <c r="J226" s="6" t="s">
        <v>14</v>
      </c>
      <c r="K226" s="5"/>
    </row>
    <row r="227" spans="1:11">
      <c r="A227" s="4">
        <v>224</v>
      </c>
      <c r="B227" s="6" t="s">
        <v>492</v>
      </c>
      <c r="C227" s="6" t="s">
        <v>493</v>
      </c>
      <c r="D227" s="7">
        <v>44250</v>
      </c>
      <c r="E227" s="6" t="s">
        <v>58</v>
      </c>
      <c r="F227" s="6">
        <v>20503934885</v>
      </c>
      <c r="G227" s="6" t="s">
        <v>417</v>
      </c>
      <c r="H227" s="6" t="s">
        <v>60</v>
      </c>
      <c r="I227" s="6" t="s">
        <v>62</v>
      </c>
      <c r="J227" s="6" t="s">
        <v>14</v>
      </c>
      <c r="K227" s="5"/>
    </row>
    <row r="228" spans="1:11">
      <c r="A228" s="4">
        <v>225</v>
      </c>
      <c r="B228" s="6" t="s">
        <v>415</v>
      </c>
      <c r="C228" s="6" t="s">
        <v>416</v>
      </c>
      <c r="D228" s="7">
        <v>44246</v>
      </c>
      <c r="E228" s="6" t="s">
        <v>58</v>
      </c>
      <c r="F228" s="6">
        <v>20503934885</v>
      </c>
      <c r="G228" s="6" t="s">
        <v>418</v>
      </c>
      <c r="H228" s="6" t="s">
        <v>106</v>
      </c>
      <c r="I228" s="6" t="s">
        <v>63</v>
      </c>
      <c r="J228" s="6" t="s">
        <v>14</v>
      </c>
      <c r="K228" s="5"/>
    </row>
    <row r="229" spans="1:11">
      <c r="A229" s="4">
        <v>226</v>
      </c>
      <c r="B229" s="6" t="s">
        <v>492</v>
      </c>
      <c r="C229" s="6" t="s">
        <v>493</v>
      </c>
      <c r="D229" s="7">
        <v>44250</v>
      </c>
      <c r="E229" s="6" t="s">
        <v>58</v>
      </c>
      <c r="F229" s="6">
        <v>20503934885</v>
      </c>
      <c r="G229" s="6" t="s">
        <v>418</v>
      </c>
      <c r="H229" s="6" t="s">
        <v>106</v>
      </c>
      <c r="I229" s="6" t="s">
        <v>63</v>
      </c>
      <c r="J229" s="6" t="s">
        <v>14</v>
      </c>
      <c r="K229" s="5"/>
    </row>
    <row r="230" spans="1:11">
      <c r="A230" s="4">
        <v>227</v>
      </c>
      <c r="B230" s="6" t="s">
        <v>415</v>
      </c>
      <c r="C230" s="6" t="s">
        <v>416</v>
      </c>
      <c r="D230" s="7">
        <v>44246</v>
      </c>
      <c r="E230" s="6" t="s">
        <v>58</v>
      </c>
      <c r="F230" s="6">
        <v>20503934885</v>
      </c>
      <c r="G230" s="6" t="s">
        <v>419</v>
      </c>
      <c r="H230" s="6" t="s">
        <v>139</v>
      </c>
      <c r="I230" s="6" t="s">
        <v>59</v>
      </c>
      <c r="J230" s="6" t="s">
        <v>14</v>
      </c>
      <c r="K230" s="5"/>
    </row>
    <row r="231" spans="1:11">
      <c r="A231" s="4">
        <v>228</v>
      </c>
      <c r="B231" s="6" t="s">
        <v>492</v>
      </c>
      <c r="C231" s="6" t="s">
        <v>493</v>
      </c>
      <c r="D231" s="7">
        <v>44250</v>
      </c>
      <c r="E231" s="6" t="s">
        <v>58</v>
      </c>
      <c r="F231" s="6">
        <v>20503934885</v>
      </c>
      <c r="G231" s="6" t="s">
        <v>419</v>
      </c>
      <c r="H231" s="6" t="s">
        <v>139</v>
      </c>
      <c r="I231" s="6" t="s">
        <v>59</v>
      </c>
      <c r="J231" s="6" t="s">
        <v>14</v>
      </c>
      <c r="K231" s="5"/>
    </row>
    <row r="232" spans="1:11">
      <c r="A232" s="4">
        <v>229</v>
      </c>
      <c r="B232" s="6" t="s">
        <v>415</v>
      </c>
      <c r="C232" s="6" t="s">
        <v>416</v>
      </c>
      <c r="D232" s="7">
        <v>44246</v>
      </c>
      <c r="E232" s="6" t="s">
        <v>58</v>
      </c>
      <c r="F232" s="6">
        <v>20503934885</v>
      </c>
      <c r="G232" s="6" t="s">
        <v>420</v>
      </c>
      <c r="H232" s="6" t="s">
        <v>145</v>
      </c>
      <c r="I232" s="6" t="s">
        <v>61</v>
      </c>
      <c r="J232" s="6" t="s">
        <v>14</v>
      </c>
      <c r="K232" s="5"/>
    </row>
    <row r="233" spans="1:11">
      <c r="A233" s="4">
        <v>230</v>
      </c>
      <c r="B233" s="6" t="s">
        <v>492</v>
      </c>
      <c r="C233" s="6" t="s">
        <v>493</v>
      </c>
      <c r="D233" s="7">
        <v>44250</v>
      </c>
      <c r="E233" s="6" t="s">
        <v>58</v>
      </c>
      <c r="F233" s="6">
        <v>20503934885</v>
      </c>
      <c r="G233" s="6" t="s">
        <v>420</v>
      </c>
      <c r="H233" s="6" t="s">
        <v>145</v>
      </c>
      <c r="I233" s="6" t="s">
        <v>61</v>
      </c>
      <c r="J233" s="6" t="s">
        <v>14</v>
      </c>
      <c r="K233" s="5"/>
    </row>
    <row r="234" spans="1:11">
      <c r="A234" s="4">
        <v>231</v>
      </c>
      <c r="B234" s="6" t="s">
        <v>981</v>
      </c>
      <c r="C234" s="6" t="s">
        <v>982</v>
      </c>
      <c r="D234" s="7">
        <v>44249</v>
      </c>
      <c r="E234" s="6" t="s">
        <v>983</v>
      </c>
      <c r="F234" s="6">
        <f>IFERROR(VLOOKUP(E234,[2]Listas!$B$13:$C$72,2,0)," ")</f>
        <v>20516996961</v>
      </c>
      <c r="G234" s="6" t="s">
        <v>984</v>
      </c>
      <c r="H234" s="6" t="s">
        <v>985</v>
      </c>
      <c r="I234" s="6" t="s">
        <v>986</v>
      </c>
      <c r="J234" s="6" t="str">
        <f>IFERROR(VLOOKUP(MID(G234,1,3),[2]Listas!$B$4:$C$7,2,0), " ")</f>
        <v>SOBREDIMENSIONADO</v>
      </c>
    </row>
    <row r="235" spans="1:11">
      <c r="A235" s="4">
        <v>232</v>
      </c>
      <c r="B235" s="6" t="s">
        <v>981</v>
      </c>
      <c r="C235" s="6" t="s">
        <v>982</v>
      </c>
      <c r="D235" s="7">
        <v>44249</v>
      </c>
      <c r="E235" s="6" t="s">
        <v>983</v>
      </c>
      <c r="F235" s="6">
        <f>IFERROR(VLOOKUP(E235,[2]Listas!$B$13:$C$72,2,0)," ")</f>
        <v>20516996961</v>
      </c>
      <c r="G235" s="6" t="s">
        <v>987</v>
      </c>
      <c r="H235" s="6" t="s">
        <v>988</v>
      </c>
      <c r="I235" s="6" t="s">
        <v>989</v>
      </c>
      <c r="J235" s="6" t="str">
        <f>IFERROR(VLOOKUP(MID(G235,1,3),[2]Listas!$B$4:$C$7,2,0), " ")</f>
        <v>SOBREDIMENSIONADO</v>
      </c>
    </row>
    <row r="236" spans="1:11">
      <c r="A236" s="4">
        <v>233</v>
      </c>
      <c r="B236" s="6" t="s">
        <v>981</v>
      </c>
      <c r="C236" s="6" t="s">
        <v>982</v>
      </c>
      <c r="D236" s="7">
        <v>44249</v>
      </c>
      <c r="E236" s="6" t="s">
        <v>983</v>
      </c>
      <c r="F236" s="6">
        <f>IFERROR(VLOOKUP(E236,[2]Listas!$B$13:$C$72,2,0)," ")</f>
        <v>20516996961</v>
      </c>
      <c r="G236" s="6" t="s">
        <v>990</v>
      </c>
      <c r="H236" s="6" t="s">
        <v>991</v>
      </c>
      <c r="I236" s="6" t="s">
        <v>992</v>
      </c>
      <c r="J236" s="6" t="str">
        <f>IFERROR(VLOOKUP(MID(G236,1,3),[2]Listas!$B$4:$C$7,2,0), " ")</f>
        <v>SOBREDIMENSIONADO</v>
      </c>
    </row>
    <row r="237" spans="1:11">
      <c r="A237" s="4">
        <v>234</v>
      </c>
      <c r="B237" s="6" t="s">
        <v>1005</v>
      </c>
      <c r="C237" s="6" t="s">
        <v>1006</v>
      </c>
      <c r="D237" s="7">
        <v>44249</v>
      </c>
      <c r="E237" s="6" t="s">
        <v>17</v>
      </c>
      <c r="F237" s="6">
        <f>IFERROR(VLOOKUP(E237,[2]Listas!$B$13:$C$72,2,0)," ")</f>
        <v>20100383919</v>
      </c>
      <c r="G237" s="6" t="s">
        <v>1007</v>
      </c>
      <c r="H237" s="6" t="s">
        <v>162</v>
      </c>
      <c r="I237" s="6" t="s">
        <v>116</v>
      </c>
      <c r="J237" s="6" t="str">
        <f>IFERROR(VLOOKUP(MID(G237,1,3),[2]Listas!$B$4:$C$7,2,0), " ")</f>
        <v>SOBREDIMENSIONADO</v>
      </c>
    </row>
    <row r="238" spans="1:11">
      <c r="A238" s="4">
        <v>235</v>
      </c>
      <c r="B238" s="6" t="s">
        <v>1005</v>
      </c>
      <c r="C238" s="6" t="s">
        <v>1006</v>
      </c>
      <c r="D238" s="7">
        <v>44249</v>
      </c>
      <c r="E238" s="6" t="s">
        <v>17</v>
      </c>
      <c r="F238" s="6">
        <f>IFERROR(VLOOKUP(E238,[2]Listas!$B$13:$C$72,2,0)," ")</f>
        <v>20100383919</v>
      </c>
      <c r="G238" s="6" t="s">
        <v>1008</v>
      </c>
      <c r="H238" s="6" t="s">
        <v>56</v>
      </c>
      <c r="I238" s="6" t="s">
        <v>116</v>
      </c>
      <c r="J238" s="6" t="str">
        <f>IFERROR(VLOOKUP(MID(G238,1,3),[2]Listas!$B$4:$C$7,2,0), " ")</f>
        <v>SOBREDIMENSIONADO</v>
      </c>
    </row>
    <row r="239" spans="1:11">
      <c r="A239" s="4">
        <v>236</v>
      </c>
      <c r="B239" s="6" t="s">
        <v>1005</v>
      </c>
      <c r="C239" s="6" t="s">
        <v>1006</v>
      </c>
      <c r="D239" s="7">
        <v>44249</v>
      </c>
      <c r="E239" s="6" t="s">
        <v>17</v>
      </c>
      <c r="F239" s="6">
        <f>IFERROR(VLOOKUP(E239,[2]Listas!$B$13:$C$72,2,0)," ")</f>
        <v>20100383919</v>
      </c>
      <c r="G239" s="6" t="s">
        <v>1009</v>
      </c>
      <c r="H239" s="6" t="s">
        <v>57</v>
      </c>
      <c r="I239" s="6" t="s">
        <v>115</v>
      </c>
      <c r="J239" s="6" t="str">
        <f>IFERROR(VLOOKUP(MID(G239,1,3),[2]Listas!$B$4:$C$7,2,0), " ")</f>
        <v>SOBREDIMENSIONADO</v>
      </c>
    </row>
    <row r="240" spans="1:11">
      <c r="A240" s="4">
        <v>237</v>
      </c>
      <c r="B240" s="6" t="s">
        <v>1005</v>
      </c>
      <c r="C240" s="6" t="s">
        <v>1006</v>
      </c>
      <c r="D240" s="7">
        <v>44249</v>
      </c>
      <c r="E240" s="6" t="s">
        <v>17</v>
      </c>
      <c r="F240" s="6">
        <f>IFERROR(VLOOKUP(E240,[2]Listas!$B$13:$C$72,2,0)," ")</f>
        <v>20100383919</v>
      </c>
      <c r="G240" s="6" t="s">
        <v>1010</v>
      </c>
      <c r="H240" s="6" t="s">
        <v>57</v>
      </c>
      <c r="I240" s="6" t="s">
        <v>115</v>
      </c>
      <c r="J240" s="6" t="str">
        <f>IFERROR(VLOOKUP(MID(G240,1,3),[2]Listas!$B$4:$C$7,2,0), " ")</f>
        <v>SOBREDIMENSIONADO</v>
      </c>
    </row>
    <row r="241" spans="1:10">
      <c r="A241" s="4">
        <v>238</v>
      </c>
      <c r="B241" s="6" t="s">
        <v>1011</v>
      </c>
      <c r="C241" s="6" t="s">
        <v>1012</v>
      </c>
      <c r="D241" s="7">
        <v>44249</v>
      </c>
      <c r="E241" s="6" t="s">
        <v>836</v>
      </c>
      <c r="F241" s="6">
        <f>IFERROR(VLOOKUP(E241,[2]Listas!$B$13:$C$72,2,0)," ")</f>
        <v>20453556086</v>
      </c>
      <c r="G241" s="6" t="s">
        <v>1013</v>
      </c>
      <c r="H241" s="6" t="s">
        <v>838</v>
      </c>
      <c r="I241" s="6" t="s">
        <v>839</v>
      </c>
      <c r="J241" s="6" t="str">
        <f>IFERROR(VLOOKUP(MID(G241,1,3),[2]Listas!$B$4:$C$7,2,0), " ")</f>
        <v>SOBREDIMENSIONADO</v>
      </c>
    </row>
    <row r="242" spans="1:10">
      <c r="A242" s="4">
        <v>239</v>
      </c>
      <c r="B242" s="6" t="s">
        <v>1011</v>
      </c>
      <c r="C242" s="6" t="s">
        <v>1012</v>
      </c>
      <c r="D242" s="7">
        <v>44249</v>
      </c>
      <c r="E242" s="6" t="s">
        <v>836</v>
      </c>
      <c r="F242" s="6">
        <f>IFERROR(VLOOKUP(E242,[2]Listas!$B$13:$C$72,2,0)," ")</f>
        <v>20453556086</v>
      </c>
      <c r="G242" s="6" t="s">
        <v>1014</v>
      </c>
      <c r="H242" s="6" t="s">
        <v>841</v>
      </c>
      <c r="I242" s="6" t="s">
        <v>842</v>
      </c>
      <c r="J242" s="6" t="str">
        <f>IFERROR(VLOOKUP(MID(G242,1,3),[2]Listas!$B$4:$C$7,2,0), " ")</f>
        <v>SOBREDIMENSIONADO</v>
      </c>
    </row>
    <row r="243" spans="1:10">
      <c r="A243" s="4">
        <v>240</v>
      </c>
      <c r="B243" s="6" t="s">
        <v>1011</v>
      </c>
      <c r="C243" s="6" t="s">
        <v>1012</v>
      </c>
      <c r="D243" s="7">
        <v>44249</v>
      </c>
      <c r="E243" s="6" t="s">
        <v>836</v>
      </c>
      <c r="F243" s="6">
        <f>IFERROR(VLOOKUP(E243,[2]Listas!$B$13:$C$72,2,0)," ")</f>
        <v>20453556086</v>
      </c>
      <c r="G243" s="6" t="s">
        <v>1015</v>
      </c>
      <c r="H243" s="6" t="s">
        <v>844</v>
      </c>
      <c r="I243" s="6" t="s">
        <v>845</v>
      </c>
      <c r="J243" s="6" t="str">
        <f>IFERROR(VLOOKUP(MID(G243,1,3),[2]Listas!$B$4:$C$7,2,0), " ")</f>
        <v>SOBREDIMENSIONADO</v>
      </c>
    </row>
    <row r="244" spans="1:10">
      <c r="A244" s="4">
        <v>241</v>
      </c>
      <c r="B244" s="6" t="s">
        <v>1016</v>
      </c>
      <c r="C244" s="6" t="s">
        <v>1017</v>
      </c>
      <c r="D244" s="7">
        <v>44249</v>
      </c>
      <c r="E244" s="6" t="s">
        <v>17</v>
      </c>
      <c r="F244" s="6">
        <f>IFERROR(VLOOKUP(E244,[2]Listas!$B$13:$C$72,2,0)," ")</f>
        <v>20100383919</v>
      </c>
      <c r="G244" s="6" t="s">
        <v>1018</v>
      </c>
      <c r="H244" s="6" t="s">
        <v>57</v>
      </c>
      <c r="I244" s="6" t="s">
        <v>115</v>
      </c>
      <c r="J244" s="6" t="str">
        <f>IFERROR(VLOOKUP(MID(G244,1,3),[2]Listas!$B$4:$C$7,2,0), " ")</f>
        <v>SOBREDIMENSIONADO</v>
      </c>
    </row>
    <row r="245" spans="1:10">
      <c r="A245" s="4">
        <v>242</v>
      </c>
      <c r="B245" s="6" t="s">
        <v>1016</v>
      </c>
      <c r="C245" s="6" t="s">
        <v>1017</v>
      </c>
      <c r="D245" s="7">
        <v>44249</v>
      </c>
      <c r="E245" s="6" t="s">
        <v>17</v>
      </c>
      <c r="F245" s="6">
        <f>IFERROR(VLOOKUP(E245,[2]Listas!$B$13:$C$72,2,0)," ")</f>
        <v>20100383919</v>
      </c>
      <c r="G245" s="6" t="s">
        <v>1019</v>
      </c>
      <c r="H245" s="6" t="s">
        <v>56</v>
      </c>
      <c r="I245" s="6" t="s">
        <v>116</v>
      </c>
      <c r="J245" s="6" t="str">
        <f>IFERROR(VLOOKUP(MID(G245,1,3),[2]Listas!$B$4:$C$7,2,0), " ")</f>
        <v>SOBREDIMENSIONADO</v>
      </c>
    </row>
    <row r="246" spans="1:10">
      <c r="A246" s="4">
        <v>243</v>
      </c>
      <c r="B246" s="6" t="s">
        <v>1033</v>
      </c>
      <c r="C246" s="6" t="s">
        <v>1034</v>
      </c>
      <c r="D246" s="7">
        <v>44250</v>
      </c>
      <c r="E246" s="6" t="s">
        <v>1035</v>
      </c>
      <c r="F246" s="6">
        <f>IFERROR(VLOOKUP(E246,[2]Listas!$B$13:$C$72,2,0)," ")</f>
        <v>20502197399</v>
      </c>
      <c r="G246" s="6" t="s">
        <v>1036</v>
      </c>
      <c r="H246" s="6" t="s">
        <v>838</v>
      </c>
      <c r="I246" s="6" t="s">
        <v>839</v>
      </c>
      <c r="J246" s="6" t="str">
        <f>IFERROR(VLOOKUP(MID(G246,1,3),[2]Listas!$B$4:$C$7,2,0), " ")</f>
        <v>SOBREDIMENSIONADO</v>
      </c>
    </row>
    <row r="247" spans="1:10">
      <c r="A247" s="4">
        <v>244</v>
      </c>
      <c r="B247" s="6" t="s">
        <v>1033</v>
      </c>
      <c r="C247" s="6" t="s">
        <v>1034</v>
      </c>
      <c r="D247" s="7">
        <v>44250</v>
      </c>
      <c r="E247" s="6" t="s">
        <v>1035</v>
      </c>
      <c r="F247" s="6">
        <f>IFERROR(VLOOKUP(E247,[2]Listas!$B$13:$C$72,2,0)," ")</f>
        <v>20502197399</v>
      </c>
      <c r="G247" s="6" t="s">
        <v>1037</v>
      </c>
      <c r="H247" s="6" t="s">
        <v>1038</v>
      </c>
      <c r="I247" s="6" t="s">
        <v>1039</v>
      </c>
      <c r="J247" s="6" t="str">
        <f>IFERROR(VLOOKUP(MID(G247,1,3),[2]Listas!$B$4:$C$7,2,0), " ")</f>
        <v>SOBREDIMENSIONADO</v>
      </c>
    </row>
    <row r="248" spans="1:10">
      <c r="A248" s="4">
        <v>245</v>
      </c>
      <c r="B248" s="6" t="s">
        <v>1040</v>
      </c>
      <c r="C248" s="6" t="s">
        <v>1041</v>
      </c>
      <c r="D248" s="7">
        <v>44250</v>
      </c>
      <c r="E248" s="6" t="s">
        <v>1042</v>
      </c>
      <c r="F248" s="6">
        <f>IFERROR(VLOOKUP(E248,[2]Listas!$B$13:$C$72,2,0)," ")</f>
        <v>20321598936</v>
      </c>
      <c r="G248" s="6" t="s">
        <v>1043</v>
      </c>
      <c r="H248" s="6" t="s">
        <v>1044</v>
      </c>
      <c r="I248" s="6" t="s">
        <v>1045</v>
      </c>
      <c r="J248" s="6" t="str">
        <f>IFERROR(VLOOKUP(MID(G248,1,3),[2]Listas!$B$4:$C$7,2,0), " ")</f>
        <v>SOBREDIMENSIONADO</v>
      </c>
    </row>
    <row r="249" spans="1:10">
      <c r="A249" s="4">
        <v>246</v>
      </c>
      <c r="B249" s="6" t="s">
        <v>1040</v>
      </c>
      <c r="C249" s="6" t="s">
        <v>1041</v>
      </c>
      <c r="D249" s="7">
        <v>44250</v>
      </c>
      <c r="E249" s="6" t="s">
        <v>1042</v>
      </c>
      <c r="F249" s="6">
        <f>IFERROR(VLOOKUP(E249,[2]Listas!$B$13:$C$72,2,0)," ")</f>
        <v>20321598936</v>
      </c>
      <c r="G249" s="6" t="s">
        <v>1046</v>
      </c>
      <c r="H249" s="6" t="s">
        <v>1047</v>
      </c>
      <c r="I249" s="6" t="s">
        <v>1048</v>
      </c>
      <c r="J249" s="6" t="str">
        <f>IFERROR(VLOOKUP(MID(G249,1,3),[2]Listas!$B$4:$C$7,2,0), " ")</f>
        <v>SOBREDIMENSIONADO</v>
      </c>
    </row>
    <row r="250" spans="1:10">
      <c r="A250" s="4">
        <v>247</v>
      </c>
      <c r="B250" s="6" t="s">
        <v>1040</v>
      </c>
      <c r="C250" s="6" t="s">
        <v>1041</v>
      </c>
      <c r="D250" s="7">
        <v>44250</v>
      </c>
      <c r="E250" s="6" t="s">
        <v>1042</v>
      </c>
      <c r="F250" s="6">
        <f>IFERROR(VLOOKUP(E250,[2]Listas!$B$13:$C$72,2,0)," ")</f>
        <v>20321598936</v>
      </c>
      <c r="G250" s="6" t="s">
        <v>1049</v>
      </c>
      <c r="H250" s="6" t="s">
        <v>1050</v>
      </c>
      <c r="I250" s="6" t="s">
        <v>1051</v>
      </c>
      <c r="J250" s="6" t="str">
        <f>IFERROR(VLOOKUP(MID(G250,1,3),[2]Listas!$B$4:$C$7,2,0), " ")</f>
        <v>SOBREDIMENSIONADO</v>
      </c>
    </row>
    <row r="251" spans="1:10">
      <c r="A251" s="4">
        <v>248</v>
      </c>
      <c r="B251" s="6" t="s">
        <v>1040</v>
      </c>
      <c r="C251" s="6" t="s">
        <v>1041</v>
      </c>
      <c r="D251" s="7">
        <v>44250</v>
      </c>
      <c r="E251" s="6" t="s">
        <v>1042</v>
      </c>
      <c r="F251" s="6">
        <f>IFERROR(VLOOKUP(E251,[2]Listas!$B$13:$C$72,2,0)," ")</f>
        <v>20321598936</v>
      </c>
      <c r="G251" s="6" t="s">
        <v>1052</v>
      </c>
      <c r="H251" s="6" t="s">
        <v>1053</v>
      </c>
      <c r="I251" s="6" t="s">
        <v>1054</v>
      </c>
      <c r="J251" s="6" t="str">
        <f>IFERROR(VLOOKUP(MID(G251,1,3),[2]Listas!$B$4:$C$7,2,0), " ")</f>
        <v>SOBREDIMENSIONADO</v>
      </c>
    </row>
    <row r="252" spans="1:10">
      <c r="A252" s="4">
        <v>249</v>
      </c>
      <c r="B252" s="6" t="s">
        <v>1055</v>
      </c>
      <c r="C252" s="6" t="s">
        <v>1056</v>
      </c>
      <c r="D252" s="7">
        <v>44251</v>
      </c>
      <c r="E252" s="6" t="s">
        <v>87</v>
      </c>
      <c r="F252" s="6">
        <f>IFERROR(VLOOKUP(E252,[2]Listas!$B$13:$C$72,2,0)," ")</f>
        <v>20100568617</v>
      </c>
      <c r="G252" s="6" t="s">
        <v>1057</v>
      </c>
      <c r="H252" s="6" t="s">
        <v>23</v>
      </c>
      <c r="I252" s="6" t="s">
        <v>20</v>
      </c>
      <c r="J252" s="6" t="str">
        <f>IFERROR(VLOOKUP(MID(G252,1,3),[2]Listas!$B$4:$C$7,2,0), " ")</f>
        <v>SOBREDIMENSIONADO</v>
      </c>
    </row>
    <row r="253" spans="1:10">
      <c r="A253" s="4">
        <v>250</v>
      </c>
      <c r="B253" s="6" t="s">
        <v>1055</v>
      </c>
      <c r="C253" s="6" t="s">
        <v>1056</v>
      </c>
      <c r="D253" s="7">
        <v>44251</v>
      </c>
      <c r="E253" s="6" t="s">
        <v>87</v>
      </c>
      <c r="F253" s="6">
        <f>IFERROR(VLOOKUP(E253,[2]Listas!$B$13:$C$72,2,0)," ")</f>
        <v>20100568617</v>
      </c>
      <c r="G253" s="6" t="s">
        <v>1058</v>
      </c>
      <c r="H253" s="6" t="s">
        <v>271</v>
      </c>
      <c r="I253" s="6" t="s">
        <v>272</v>
      </c>
      <c r="J253" s="6" t="str">
        <f>IFERROR(VLOOKUP(MID(G253,1,3),[2]Listas!$B$4:$C$7,2,0), " ")</f>
        <v>SOBREDIMENSIONADO</v>
      </c>
    </row>
    <row r="254" spans="1:10">
      <c r="A254" s="4">
        <v>251</v>
      </c>
      <c r="B254" s="6" t="s">
        <v>1055</v>
      </c>
      <c r="C254" s="6" t="s">
        <v>1056</v>
      </c>
      <c r="D254" s="7">
        <v>44251</v>
      </c>
      <c r="E254" s="6" t="s">
        <v>87</v>
      </c>
      <c r="F254" s="6">
        <f>IFERROR(VLOOKUP(E254,[2]Listas!$B$13:$C$72,2,0)," ")</f>
        <v>20100568617</v>
      </c>
      <c r="G254" s="6" t="s">
        <v>1059</v>
      </c>
      <c r="H254" s="6" t="s">
        <v>1060</v>
      </c>
      <c r="I254" s="6" t="s">
        <v>484</v>
      </c>
      <c r="J254" s="6" t="str">
        <f>IFERROR(VLOOKUP(MID(G254,1,3),[2]Listas!$B$4:$C$7,2,0), " ")</f>
        <v>SOBREDIMENSIONADO</v>
      </c>
    </row>
    <row r="255" spans="1:10">
      <c r="A255" s="4">
        <v>252</v>
      </c>
      <c r="B255" s="6" t="s">
        <v>1055</v>
      </c>
      <c r="C255" s="6" t="s">
        <v>1056</v>
      </c>
      <c r="D255" s="7">
        <v>44251</v>
      </c>
      <c r="E255" s="6" t="s">
        <v>87</v>
      </c>
      <c r="F255" s="6">
        <f>IFERROR(VLOOKUP(E255,[2]Listas!$B$13:$C$72,2,0)," ")</f>
        <v>20100568617</v>
      </c>
      <c r="G255" s="6" t="s">
        <v>1061</v>
      </c>
      <c r="H255" s="6" t="s">
        <v>1062</v>
      </c>
      <c r="I255" s="6" t="s">
        <v>482</v>
      </c>
      <c r="J255" s="6" t="str">
        <f>IFERROR(VLOOKUP(MID(G255,1,3),[2]Listas!$B$4:$C$7,2,0), " ")</f>
        <v>SOBREDIMENSIONADO</v>
      </c>
    </row>
    <row r="256" spans="1:10">
      <c r="A256" s="4">
        <v>253</v>
      </c>
      <c r="B256" s="6" t="s">
        <v>1055</v>
      </c>
      <c r="C256" s="6" t="s">
        <v>1056</v>
      </c>
      <c r="D256" s="7">
        <v>44251</v>
      </c>
      <c r="E256" s="6" t="s">
        <v>87</v>
      </c>
      <c r="F256" s="6">
        <f>IFERROR(VLOOKUP(E256,[2]Listas!$B$13:$C$72,2,0)," ")</f>
        <v>20100568617</v>
      </c>
      <c r="G256" s="6" t="s">
        <v>1063</v>
      </c>
      <c r="H256" s="6" t="s">
        <v>1064</v>
      </c>
      <c r="I256" s="6" t="s">
        <v>488</v>
      </c>
      <c r="J256" s="6" t="str">
        <f>IFERROR(VLOOKUP(MID(G256,1,3),[2]Listas!$B$4:$C$7,2,0), " ")</f>
        <v>SOBREDIMENSIONADO</v>
      </c>
    </row>
    <row r="257" spans="1:10">
      <c r="A257" s="4">
        <v>254</v>
      </c>
      <c r="B257" s="6" t="s">
        <v>1055</v>
      </c>
      <c r="C257" s="6" t="s">
        <v>1056</v>
      </c>
      <c r="D257" s="7">
        <v>44251</v>
      </c>
      <c r="E257" s="6" t="s">
        <v>87</v>
      </c>
      <c r="F257" s="6">
        <f>IFERROR(VLOOKUP(E257,[2]Listas!$B$13:$C$72,2,0)," ")</f>
        <v>20100568617</v>
      </c>
      <c r="G257" s="6" t="s">
        <v>1065</v>
      </c>
      <c r="H257" s="6" t="s">
        <v>1066</v>
      </c>
      <c r="I257" s="6" t="s">
        <v>19</v>
      </c>
      <c r="J257" s="6" t="str">
        <f>IFERROR(VLOOKUP(MID(G257,1,3),[2]Listas!$B$4:$C$7,2,0), " ")</f>
        <v>SOBREDIMENSIONADO</v>
      </c>
    </row>
    <row r="258" spans="1:10">
      <c r="A258" s="4">
        <v>255</v>
      </c>
      <c r="B258" s="6" t="s">
        <v>1067</v>
      </c>
      <c r="C258" s="6" t="s">
        <v>1068</v>
      </c>
      <c r="D258" s="7">
        <v>44251</v>
      </c>
      <c r="E258" s="6" t="s">
        <v>90</v>
      </c>
      <c r="F258" s="6">
        <f>IFERROR(VLOOKUP(E258,[2]Listas!$B$13:$C$72,2,0)," ")</f>
        <v>20554074104</v>
      </c>
      <c r="G258" s="6" t="s">
        <v>1069</v>
      </c>
      <c r="H258" s="6" t="s">
        <v>93</v>
      </c>
      <c r="I258" s="6" t="s">
        <v>94</v>
      </c>
      <c r="J258" s="6" t="str">
        <f>IFERROR(VLOOKUP(MID(G258,1,3),[2]Listas!$B$4:$C$7,2,0), " ")</f>
        <v>SOBREDIMENSIONADO</v>
      </c>
    </row>
    <row r="259" spans="1:10">
      <c r="A259" s="4">
        <v>256</v>
      </c>
      <c r="B259" s="6" t="s">
        <v>1067</v>
      </c>
      <c r="C259" s="6" t="s">
        <v>1068</v>
      </c>
      <c r="D259" s="7">
        <v>44251</v>
      </c>
      <c r="E259" s="6" t="s">
        <v>90</v>
      </c>
      <c r="F259" s="6">
        <f>IFERROR(VLOOKUP(E259,[2]Listas!$B$13:$C$72,2,0)," ")</f>
        <v>20554074104</v>
      </c>
      <c r="G259" s="6" t="s">
        <v>1070</v>
      </c>
      <c r="H259" s="6" t="s">
        <v>91</v>
      </c>
      <c r="I259" s="6" t="s">
        <v>92</v>
      </c>
      <c r="J259" s="6" t="str">
        <f>IFERROR(VLOOKUP(MID(G259,1,3),[2]Listas!$B$4:$C$7,2,0), " ")</f>
        <v>SOBREDIMENSIONADO</v>
      </c>
    </row>
    <row r="260" spans="1:10">
      <c r="A260" s="4">
        <v>257</v>
      </c>
      <c r="B260" s="6" t="s">
        <v>1067</v>
      </c>
      <c r="C260" s="6" t="s">
        <v>1068</v>
      </c>
      <c r="D260" s="7">
        <v>44251</v>
      </c>
      <c r="E260" s="6" t="s">
        <v>90</v>
      </c>
      <c r="F260" s="6">
        <f>IFERROR(VLOOKUP(E260,[2]Listas!$B$13:$C$72,2,0)," ")</f>
        <v>20554074104</v>
      </c>
      <c r="G260" s="6" t="s">
        <v>1071</v>
      </c>
      <c r="H260" s="6" t="s">
        <v>95</v>
      </c>
      <c r="I260" s="6" t="s">
        <v>672</v>
      </c>
      <c r="J260" s="6" t="str">
        <f>IFERROR(VLOOKUP(MID(G260,1,3),[2]Listas!$B$4:$C$7,2,0), " ")</f>
        <v>SOBREDIMENSIONADO</v>
      </c>
    </row>
    <row r="261" spans="1:10">
      <c r="A261" s="4">
        <v>258</v>
      </c>
      <c r="B261" s="6" t="s">
        <v>1067</v>
      </c>
      <c r="C261" s="6" t="s">
        <v>1068</v>
      </c>
      <c r="D261" s="7">
        <v>44251</v>
      </c>
      <c r="E261" s="6" t="s">
        <v>90</v>
      </c>
      <c r="F261" s="6">
        <f>IFERROR(VLOOKUP(E261,[2]Listas!$B$13:$C$72,2,0)," ")</f>
        <v>20554074104</v>
      </c>
      <c r="G261" s="6" t="s">
        <v>1072</v>
      </c>
      <c r="H261" s="6" t="s">
        <v>97</v>
      </c>
      <c r="I261" s="6" t="s">
        <v>98</v>
      </c>
      <c r="J261" s="6" t="str">
        <f>IFERROR(VLOOKUP(MID(G261,1,3),[2]Listas!$B$4:$C$7,2,0), " ")</f>
        <v>SOBREDIMENSIONADO</v>
      </c>
    </row>
    <row r="262" spans="1:10">
      <c r="A262" s="4">
        <v>259</v>
      </c>
      <c r="B262" s="6" t="s">
        <v>1073</v>
      </c>
      <c r="C262" s="6" t="s">
        <v>1074</v>
      </c>
      <c r="D262" s="7">
        <v>44252</v>
      </c>
      <c r="E262" s="6" t="s">
        <v>90</v>
      </c>
      <c r="F262" s="6">
        <f>IFERROR(VLOOKUP(E262,[2]Listas!$B$13:$C$72,2,0)," ")</f>
        <v>20554074104</v>
      </c>
      <c r="G262" s="6" t="s">
        <v>1075</v>
      </c>
      <c r="H262" s="6" t="s">
        <v>125</v>
      </c>
      <c r="I262" s="6" t="s">
        <v>107</v>
      </c>
      <c r="J262" s="6" t="str">
        <f>IFERROR(VLOOKUP(MID(G262,1,3),[2]Listas!$B$4:$C$7,2,0), " ")</f>
        <v>SOBREDIMENSIONADO</v>
      </c>
    </row>
    <row r="263" spans="1:10">
      <c r="A263" s="4">
        <v>260</v>
      </c>
      <c r="B263" s="6" t="s">
        <v>1076</v>
      </c>
      <c r="C263" s="6" t="s">
        <v>1077</v>
      </c>
      <c r="D263" s="7">
        <v>44251</v>
      </c>
      <c r="E263" s="6" t="s">
        <v>90</v>
      </c>
      <c r="F263" s="6">
        <f>IFERROR(VLOOKUP(E263,[2]Listas!$B$13:$C$72,2,0)," ")</f>
        <v>20554074104</v>
      </c>
      <c r="G263" s="6" t="s">
        <v>1078</v>
      </c>
      <c r="H263" s="6" t="s">
        <v>629</v>
      </c>
      <c r="I263" s="6" t="s">
        <v>630</v>
      </c>
      <c r="J263" s="6" t="str">
        <f>IFERROR(VLOOKUP(MID(G263,1,3),[2]Listas!$B$4:$C$7,2,0), " ")</f>
        <v>SOBREDIMENSIONADO</v>
      </c>
    </row>
    <row r="264" spans="1:10">
      <c r="A264" s="4">
        <v>261</v>
      </c>
      <c r="B264" s="6" t="s">
        <v>1076</v>
      </c>
      <c r="C264" s="6" t="s">
        <v>1077</v>
      </c>
      <c r="D264" s="7">
        <v>44251</v>
      </c>
      <c r="E264" s="6" t="s">
        <v>90</v>
      </c>
      <c r="F264" s="6">
        <f>IFERROR(VLOOKUP(E264,[2]Listas!$B$13:$C$72,2,0)," ")</f>
        <v>20554074104</v>
      </c>
      <c r="G264" s="6" t="s">
        <v>1079</v>
      </c>
      <c r="H264" s="6" t="s">
        <v>632</v>
      </c>
      <c r="I264" s="6" t="s">
        <v>633</v>
      </c>
      <c r="J264" s="6" t="str">
        <f>IFERROR(VLOOKUP(MID(G264,1,3),[2]Listas!$B$4:$C$7,2,0), " ")</f>
        <v>SOBREDIMENSIONADO</v>
      </c>
    </row>
    <row r="265" spans="1:10">
      <c r="A265" s="4">
        <v>262</v>
      </c>
      <c r="B265" s="6" t="s">
        <v>1076</v>
      </c>
      <c r="C265" s="6" t="s">
        <v>1077</v>
      </c>
      <c r="D265" s="7">
        <v>44251</v>
      </c>
      <c r="E265" s="6" t="s">
        <v>90</v>
      </c>
      <c r="F265" s="6">
        <f>IFERROR(VLOOKUP(E265,[2]Listas!$B$13:$C$72,2,0)," ")</f>
        <v>20554074104</v>
      </c>
      <c r="G265" s="6" t="s">
        <v>1080</v>
      </c>
      <c r="H265" s="6" t="s">
        <v>125</v>
      </c>
      <c r="I265" s="6" t="s">
        <v>94</v>
      </c>
      <c r="J265" s="6" t="str">
        <f>IFERROR(VLOOKUP(MID(G265,1,3),[2]Listas!$B$4:$C$7,2,0), " ")</f>
        <v>SOBREDIMENSIONADO</v>
      </c>
    </row>
    <row r="266" spans="1:10">
      <c r="A266" s="4">
        <v>263</v>
      </c>
      <c r="B266" s="6" t="s">
        <v>1099</v>
      </c>
      <c r="C266" s="6" t="s">
        <v>1100</v>
      </c>
      <c r="D266" s="7">
        <v>44252</v>
      </c>
      <c r="E266" s="6" t="s">
        <v>90</v>
      </c>
      <c r="F266" s="6">
        <f>IFERROR(VLOOKUP(E266,[2]Listas!$B$13:$C$72,2,0)," ")</f>
        <v>20554074104</v>
      </c>
      <c r="G266" s="6" t="s">
        <v>1101</v>
      </c>
      <c r="H266" s="6" t="s">
        <v>93</v>
      </c>
      <c r="I266" s="6" t="s">
        <v>94</v>
      </c>
      <c r="J266" s="6" t="str">
        <f>IFERROR(VLOOKUP(MID(G266,1,3),[2]Listas!$B$4:$C$7,2,0), " ")</f>
        <v>SOBREDIMENSIONADO</v>
      </c>
    </row>
    <row r="267" spans="1:10">
      <c r="A267" s="4">
        <v>264</v>
      </c>
      <c r="B267" s="6" t="s">
        <v>1099</v>
      </c>
      <c r="C267" s="6" t="s">
        <v>1100</v>
      </c>
      <c r="D267" s="7">
        <v>44252</v>
      </c>
      <c r="E267" s="6" t="s">
        <v>90</v>
      </c>
      <c r="F267" s="6">
        <f>IFERROR(VLOOKUP(E267,[2]Listas!$B$13:$C$72,2,0)," ")</f>
        <v>20554074104</v>
      </c>
      <c r="G267" s="6" t="s">
        <v>1102</v>
      </c>
      <c r="H267" s="6" t="s">
        <v>91</v>
      </c>
      <c r="I267" s="6" t="s">
        <v>92</v>
      </c>
      <c r="J267" s="6" t="str">
        <f>IFERROR(VLOOKUP(MID(G267,1,3),[2]Listas!$B$4:$C$7,2,0), " ")</f>
        <v>SOBREDIMENSIONADO</v>
      </c>
    </row>
    <row r="268" spans="1:10">
      <c r="A268" s="4">
        <v>265</v>
      </c>
      <c r="B268" s="6" t="s">
        <v>1099</v>
      </c>
      <c r="C268" s="6" t="s">
        <v>1100</v>
      </c>
      <c r="D268" s="7">
        <v>44252</v>
      </c>
      <c r="E268" s="6" t="s">
        <v>90</v>
      </c>
      <c r="F268" s="6">
        <f>IFERROR(VLOOKUP(E268,[2]Listas!$B$13:$C$72,2,0)," ")</f>
        <v>20554074104</v>
      </c>
      <c r="G268" s="6" t="s">
        <v>1103</v>
      </c>
      <c r="H268" s="6" t="s">
        <v>95</v>
      </c>
      <c r="I268" s="6" t="s">
        <v>672</v>
      </c>
      <c r="J268" s="6" t="str">
        <f>IFERROR(VLOOKUP(MID(G268,1,3),[2]Listas!$B$4:$C$7,2,0), " ")</f>
        <v>SOBREDIMENSIONADO</v>
      </c>
    </row>
    <row r="269" spans="1:10">
      <c r="A269" s="4">
        <v>266</v>
      </c>
      <c r="B269" s="6" t="s">
        <v>1099</v>
      </c>
      <c r="C269" s="6" t="s">
        <v>1100</v>
      </c>
      <c r="D269" s="7">
        <v>44252</v>
      </c>
      <c r="E269" s="6" t="s">
        <v>90</v>
      </c>
      <c r="F269" s="6">
        <f>IFERROR(VLOOKUP(E269,[2]Listas!$B$13:$C$72,2,0)," ")</f>
        <v>20554074104</v>
      </c>
      <c r="G269" s="6" t="s">
        <v>1104</v>
      </c>
      <c r="H269" s="6" t="s">
        <v>97</v>
      </c>
      <c r="I269" s="6" t="s">
        <v>98</v>
      </c>
      <c r="J269" s="6" t="str">
        <f>IFERROR(VLOOKUP(MID(G269,1,3),[2]Listas!$B$4:$C$7,2,0), " ")</f>
        <v>SOBREDIMENSIONADO</v>
      </c>
    </row>
    <row r="270" spans="1:10">
      <c r="A270" s="4">
        <v>267</v>
      </c>
      <c r="B270" s="6" t="s">
        <v>1105</v>
      </c>
      <c r="C270" s="6" t="s">
        <v>1106</v>
      </c>
      <c r="D270" s="7">
        <v>44252</v>
      </c>
      <c r="E270" s="6" t="s">
        <v>90</v>
      </c>
      <c r="F270" s="6">
        <f>IFERROR(VLOOKUP(E270,[2]Listas!$B$13:$C$72,2,0)," ")</f>
        <v>20554074104</v>
      </c>
      <c r="G270" s="6" t="s">
        <v>1107</v>
      </c>
      <c r="H270" s="6" t="s">
        <v>629</v>
      </c>
      <c r="I270" s="6" t="s">
        <v>630</v>
      </c>
      <c r="J270" s="6" t="str">
        <f>IFERROR(VLOOKUP(MID(G270,1,3),[2]Listas!$B$4:$C$7,2,0), " ")</f>
        <v>SOBREDIMENSIONADO</v>
      </c>
    </row>
    <row r="271" spans="1:10">
      <c r="A271" s="4">
        <v>268</v>
      </c>
      <c r="B271" s="6" t="s">
        <v>1105</v>
      </c>
      <c r="C271" s="6" t="s">
        <v>1106</v>
      </c>
      <c r="D271" s="7">
        <v>44252</v>
      </c>
      <c r="E271" s="6" t="s">
        <v>90</v>
      </c>
      <c r="F271" s="6">
        <f>IFERROR(VLOOKUP(E271,[2]Listas!$B$13:$C$72,2,0)," ")</f>
        <v>20554074104</v>
      </c>
      <c r="G271" s="6" t="s">
        <v>1108</v>
      </c>
      <c r="H271" s="6" t="s">
        <v>632</v>
      </c>
      <c r="I271" s="6" t="s">
        <v>633</v>
      </c>
      <c r="J271" s="6" t="str">
        <f>IFERROR(VLOOKUP(MID(G271,1,3),[2]Listas!$B$4:$C$7,2,0), " ")</f>
        <v>SOBREDIMENSIONADO</v>
      </c>
    </row>
    <row r="272" spans="1:10">
      <c r="A272" s="4">
        <v>269</v>
      </c>
      <c r="B272" s="6" t="s">
        <v>1105</v>
      </c>
      <c r="C272" s="6" t="s">
        <v>1106</v>
      </c>
      <c r="D272" s="7">
        <v>44252</v>
      </c>
      <c r="E272" s="6" t="s">
        <v>90</v>
      </c>
      <c r="F272" s="6">
        <f>IFERROR(VLOOKUP(E272,[2]Listas!$B$13:$C$72,2,0)," ")</f>
        <v>20554074104</v>
      </c>
      <c r="G272" s="6" t="s">
        <v>1109</v>
      </c>
      <c r="H272" s="6" t="s">
        <v>125</v>
      </c>
      <c r="I272" s="6" t="s">
        <v>94</v>
      </c>
      <c r="J272" s="6" t="str">
        <f>IFERROR(VLOOKUP(MID(G272,1,3),[2]Listas!$B$4:$C$7,2,0), " ")</f>
        <v>SOBREDIMENSIONADO</v>
      </c>
    </row>
    <row r="273" spans="1:11">
      <c r="A273" s="4">
        <v>270</v>
      </c>
      <c r="B273" s="6" t="s">
        <v>1110</v>
      </c>
      <c r="C273" s="6" t="s">
        <v>1111</v>
      </c>
      <c r="D273" s="7">
        <v>44252</v>
      </c>
      <c r="E273" s="6" t="s">
        <v>53</v>
      </c>
      <c r="F273" s="6">
        <f>IFERROR(VLOOKUP(E273,[2]Listas!$B$13:$C$72,2,0)," ")</f>
        <v>20131609371</v>
      </c>
      <c r="G273" s="6" t="s">
        <v>1112</v>
      </c>
      <c r="H273" s="6" t="s">
        <v>33</v>
      </c>
      <c r="I273" s="6" t="s">
        <v>111</v>
      </c>
      <c r="J273" s="6" t="str">
        <f>IFERROR(VLOOKUP(MID(G273,1,3),[2]Listas!$B$4:$C$7,2,0), " ")</f>
        <v>SOBREDIMENSIONADO</v>
      </c>
    </row>
    <row r="274" spans="1:11">
      <c r="A274" s="4">
        <v>271</v>
      </c>
      <c r="B274" s="6" t="s">
        <v>473</v>
      </c>
      <c r="C274" s="6" t="s">
        <v>474</v>
      </c>
      <c r="D274" s="7">
        <v>44251</v>
      </c>
      <c r="E274" s="6" t="s">
        <v>87</v>
      </c>
      <c r="F274" s="6">
        <f>IFERROR(VLOOKUP(E274,[1]Listas!$B$13:$C$62,2,0)," ")</f>
        <v>20100568617</v>
      </c>
      <c r="G274" s="6" t="s">
        <v>475</v>
      </c>
      <c r="H274" s="6" t="s">
        <v>476</v>
      </c>
      <c r="I274" s="6" t="s">
        <v>477</v>
      </c>
      <c r="J274" s="6" t="s">
        <v>14</v>
      </c>
      <c r="K274" s="5"/>
    </row>
    <row r="275" spans="1:11">
      <c r="A275" s="4">
        <v>272</v>
      </c>
      <c r="B275" s="6" t="s">
        <v>473</v>
      </c>
      <c r="C275" s="6" t="s">
        <v>474</v>
      </c>
      <c r="D275" s="7">
        <v>44251</v>
      </c>
      <c r="E275" s="6" t="s">
        <v>87</v>
      </c>
      <c r="F275" s="6">
        <f>IFERROR(VLOOKUP(E275,[1]Listas!$B$13:$C$62,2,0)," ")</f>
        <v>20100568617</v>
      </c>
      <c r="G275" s="6" t="s">
        <v>478</v>
      </c>
      <c r="H275" s="6" t="s">
        <v>479</v>
      </c>
      <c r="I275" s="6" t="s">
        <v>480</v>
      </c>
      <c r="J275" s="6" t="s">
        <v>14</v>
      </c>
      <c r="K275" s="5"/>
    </row>
    <row r="276" spans="1:11">
      <c r="A276" s="4">
        <v>273</v>
      </c>
      <c r="B276" s="6" t="s">
        <v>473</v>
      </c>
      <c r="C276" s="6" t="s">
        <v>474</v>
      </c>
      <c r="D276" s="7">
        <v>44251</v>
      </c>
      <c r="E276" s="6" t="s">
        <v>87</v>
      </c>
      <c r="F276" s="6">
        <f>IFERROR(VLOOKUP(E276,[1]Listas!$B$13:$C$62,2,0)," ")</f>
        <v>20100568617</v>
      </c>
      <c r="G276" s="6" t="s">
        <v>481</v>
      </c>
      <c r="H276" s="6" t="s">
        <v>100</v>
      </c>
      <c r="I276" s="6" t="s">
        <v>482</v>
      </c>
      <c r="J276" s="6" t="s">
        <v>14</v>
      </c>
      <c r="K276" s="5"/>
    </row>
    <row r="277" spans="1:11">
      <c r="A277" s="4">
        <v>274</v>
      </c>
      <c r="B277" s="6" t="s">
        <v>473</v>
      </c>
      <c r="C277" s="6" t="s">
        <v>474</v>
      </c>
      <c r="D277" s="7">
        <v>44251</v>
      </c>
      <c r="E277" s="6" t="s">
        <v>87</v>
      </c>
      <c r="F277" s="6">
        <f>IFERROR(VLOOKUP(E277,[1]Listas!$B$13:$C$62,2,0)," ")</f>
        <v>20100568617</v>
      </c>
      <c r="G277" s="6" t="s">
        <v>483</v>
      </c>
      <c r="H277" s="6" t="s">
        <v>102</v>
      </c>
      <c r="I277" s="6" t="s">
        <v>484</v>
      </c>
      <c r="J277" s="6" t="s">
        <v>14</v>
      </c>
      <c r="K277" s="5"/>
    </row>
    <row r="278" spans="1:11">
      <c r="A278" s="4">
        <v>275</v>
      </c>
      <c r="B278" s="6" t="s">
        <v>473</v>
      </c>
      <c r="C278" s="6" t="s">
        <v>474</v>
      </c>
      <c r="D278" s="7">
        <v>44251</v>
      </c>
      <c r="E278" s="6" t="s">
        <v>87</v>
      </c>
      <c r="F278" s="6">
        <f>IFERROR(VLOOKUP(E278,[1]Listas!$B$13:$C$62,2,0)," ")</f>
        <v>20100568617</v>
      </c>
      <c r="G278" s="6" t="s">
        <v>485</v>
      </c>
      <c r="H278" s="6" t="s">
        <v>108</v>
      </c>
      <c r="I278" s="6" t="s">
        <v>19</v>
      </c>
      <c r="J278" s="6" t="s">
        <v>14</v>
      </c>
      <c r="K278" s="5"/>
    </row>
    <row r="279" spans="1:11">
      <c r="A279" s="4">
        <v>276</v>
      </c>
      <c r="B279" s="6" t="s">
        <v>473</v>
      </c>
      <c r="C279" s="6" t="s">
        <v>474</v>
      </c>
      <c r="D279" s="7">
        <v>44251</v>
      </c>
      <c r="E279" s="6" t="s">
        <v>87</v>
      </c>
      <c r="F279" s="6">
        <f>IFERROR(VLOOKUP(E279,[1]Listas!$B$13:$C$62,2,0)," ")</f>
        <v>20100568617</v>
      </c>
      <c r="G279" s="6" t="s">
        <v>486</v>
      </c>
      <c r="H279" s="6" t="s">
        <v>487</v>
      </c>
      <c r="I279" s="6" t="s">
        <v>488</v>
      </c>
      <c r="J279" s="6" t="s">
        <v>14</v>
      </c>
      <c r="K279" s="5"/>
    </row>
    <row r="280" spans="1:11">
      <c r="A280" s="4">
        <v>277</v>
      </c>
      <c r="B280" s="6" t="s">
        <v>489</v>
      </c>
      <c r="C280" s="6" t="s">
        <v>490</v>
      </c>
      <c r="D280" s="7">
        <v>44251</v>
      </c>
      <c r="E280" s="6" t="s">
        <v>90</v>
      </c>
      <c r="F280" s="6">
        <f>IFERROR(VLOOKUP(E280,[1]Listas!$B$13:$C$62,2,0)," ")</f>
        <v>20554074104</v>
      </c>
      <c r="G280" s="6" t="s">
        <v>491</v>
      </c>
      <c r="H280" s="6" t="s">
        <v>125</v>
      </c>
      <c r="I280" s="6" t="s">
        <v>107</v>
      </c>
      <c r="J280" s="6" t="s">
        <v>14</v>
      </c>
      <c r="K280" s="5"/>
    </row>
    <row r="281" spans="1:11">
      <c r="A281" s="4">
        <v>278</v>
      </c>
      <c r="B281" s="6" t="s">
        <v>494</v>
      </c>
      <c r="C281" s="6" t="s">
        <v>495</v>
      </c>
      <c r="D281" s="7">
        <v>44251</v>
      </c>
      <c r="E281" s="6" t="s">
        <v>87</v>
      </c>
      <c r="F281" s="6">
        <f>IFERROR(VLOOKUP(E281,[1]Listas!$B$13:$C$62,2,0)," ")</f>
        <v>20100568617</v>
      </c>
      <c r="G281" s="6" t="s">
        <v>496</v>
      </c>
      <c r="H281" s="6" t="s">
        <v>476</v>
      </c>
      <c r="I281" s="6" t="s">
        <v>477</v>
      </c>
      <c r="J281" s="6" t="s">
        <v>14</v>
      </c>
      <c r="K281" s="5"/>
    </row>
    <row r="282" spans="1:11">
      <c r="A282" s="4">
        <v>279</v>
      </c>
      <c r="B282" s="6" t="s">
        <v>494</v>
      </c>
      <c r="C282" s="6" t="s">
        <v>495</v>
      </c>
      <c r="D282" s="7">
        <v>44251</v>
      </c>
      <c r="E282" s="6" t="s">
        <v>87</v>
      </c>
      <c r="F282" s="6">
        <f>IFERROR(VLOOKUP(E282,[1]Listas!$B$13:$C$62,2,0)," ")</f>
        <v>20100568617</v>
      </c>
      <c r="G282" s="6" t="s">
        <v>497</v>
      </c>
      <c r="H282" s="6" t="s">
        <v>479</v>
      </c>
      <c r="I282" s="6" t="s">
        <v>480</v>
      </c>
      <c r="J282" s="6" t="s">
        <v>14</v>
      </c>
      <c r="K282" s="5"/>
    </row>
    <row r="283" spans="1:11">
      <c r="A283" s="4">
        <v>280</v>
      </c>
      <c r="B283" s="6" t="s">
        <v>494</v>
      </c>
      <c r="C283" s="6" t="s">
        <v>495</v>
      </c>
      <c r="D283" s="7">
        <v>44251</v>
      </c>
      <c r="E283" s="6" t="s">
        <v>87</v>
      </c>
      <c r="F283" s="6">
        <f>IFERROR(VLOOKUP(E283,[1]Listas!$B$13:$C$62,2,0)," ")</f>
        <v>20100568617</v>
      </c>
      <c r="G283" s="6" t="s">
        <v>498</v>
      </c>
      <c r="H283" s="6" t="s">
        <v>100</v>
      </c>
      <c r="I283" s="6" t="s">
        <v>482</v>
      </c>
      <c r="J283" s="6" t="s">
        <v>14</v>
      </c>
      <c r="K283" s="5"/>
    </row>
    <row r="284" spans="1:11">
      <c r="A284" s="4">
        <v>281</v>
      </c>
      <c r="B284" s="6" t="s">
        <v>494</v>
      </c>
      <c r="C284" s="6" t="s">
        <v>495</v>
      </c>
      <c r="D284" s="7">
        <v>44251</v>
      </c>
      <c r="E284" s="6" t="s">
        <v>87</v>
      </c>
      <c r="F284" s="6">
        <f>IFERROR(VLOOKUP(E284,[1]Listas!$B$13:$C$62,2,0)," ")</f>
        <v>20100568617</v>
      </c>
      <c r="G284" s="6" t="s">
        <v>499</v>
      </c>
      <c r="H284" s="6" t="s">
        <v>102</v>
      </c>
      <c r="I284" s="6" t="s">
        <v>484</v>
      </c>
      <c r="J284" s="6" t="s">
        <v>14</v>
      </c>
      <c r="K284" s="5"/>
    </row>
    <row r="285" spans="1:11">
      <c r="A285" s="4">
        <v>282</v>
      </c>
      <c r="B285" s="6" t="s">
        <v>494</v>
      </c>
      <c r="C285" s="6" t="s">
        <v>495</v>
      </c>
      <c r="D285" s="7">
        <v>44251</v>
      </c>
      <c r="E285" s="6" t="s">
        <v>87</v>
      </c>
      <c r="F285" s="6">
        <f>IFERROR(VLOOKUP(E285,[1]Listas!$B$13:$C$62,2,0)," ")</f>
        <v>20100568617</v>
      </c>
      <c r="G285" s="6" t="s">
        <v>500</v>
      </c>
      <c r="H285" s="6" t="s">
        <v>108</v>
      </c>
      <c r="I285" s="6" t="s">
        <v>19</v>
      </c>
      <c r="J285" s="6" t="s">
        <v>14</v>
      </c>
      <c r="K285" s="5"/>
    </row>
    <row r="286" spans="1:11">
      <c r="A286" s="4">
        <v>283</v>
      </c>
      <c r="B286" s="6" t="s">
        <v>494</v>
      </c>
      <c r="C286" s="6" t="s">
        <v>495</v>
      </c>
      <c r="D286" s="7">
        <v>44251</v>
      </c>
      <c r="E286" s="6" t="s">
        <v>87</v>
      </c>
      <c r="F286" s="6">
        <f>IFERROR(VLOOKUP(E286,[1]Listas!$B$13:$C$62,2,0)," ")</f>
        <v>20100568617</v>
      </c>
      <c r="G286" s="6" t="s">
        <v>501</v>
      </c>
      <c r="H286" s="6" t="s">
        <v>487</v>
      </c>
      <c r="I286" s="6" t="s">
        <v>488</v>
      </c>
      <c r="J286" s="6" t="s">
        <v>14</v>
      </c>
      <c r="K286" s="5"/>
    </row>
    <row r="287" spans="1:11">
      <c r="A287" s="4">
        <v>284</v>
      </c>
      <c r="B287" s="6" t="s">
        <v>502</v>
      </c>
      <c r="C287" s="6" t="s">
        <v>503</v>
      </c>
      <c r="D287" s="7">
        <v>44252</v>
      </c>
      <c r="E287" s="6" t="s">
        <v>504</v>
      </c>
      <c r="F287" s="6">
        <v>20296637697</v>
      </c>
      <c r="G287" s="6" t="s">
        <v>505</v>
      </c>
      <c r="H287" s="6" t="s">
        <v>506</v>
      </c>
      <c r="I287" s="6" t="s">
        <v>507</v>
      </c>
      <c r="J287" s="6" t="s">
        <v>14</v>
      </c>
      <c r="K287" s="5"/>
    </row>
    <row r="288" spans="1:11">
      <c r="A288" s="4">
        <v>285</v>
      </c>
      <c r="B288" s="6" t="s">
        <v>508</v>
      </c>
      <c r="C288" s="6" t="s">
        <v>509</v>
      </c>
      <c r="D288" s="7">
        <v>44252</v>
      </c>
      <c r="E288" s="6" t="s">
        <v>510</v>
      </c>
      <c r="F288" s="6">
        <v>20419131777</v>
      </c>
      <c r="G288" s="6" t="s">
        <v>511</v>
      </c>
      <c r="H288" s="6" t="s">
        <v>512</v>
      </c>
      <c r="I288" s="6" t="s">
        <v>513</v>
      </c>
      <c r="J288" s="6" t="s">
        <v>14</v>
      </c>
      <c r="K288" s="5"/>
    </row>
    <row r="289" spans="1:11">
      <c r="A289" s="4">
        <v>286</v>
      </c>
      <c r="B289" s="6" t="s">
        <v>118</v>
      </c>
      <c r="C289" s="6" t="s">
        <v>119</v>
      </c>
      <c r="D289" s="7">
        <v>44228</v>
      </c>
      <c r="E289" s="6" t="s">
        <v>64</v>
      </c>
      <c r="F289" s="6">
        <v>20470407442</v>
      </c>
      <c r="G289" s="6" t="s">
        <v>120</v>
      </c>
      <c r="H289" s="6" t="s">
        <v>114</v>
      </c>
      <c r="I289" s="6" t="s">
        <v>121</v>
      </c>
      <c r="J289" s="6" t="s">
        <v>7</v>
      </c>
      <c r="K289" s="5"/>
    </row>
    <row r="290" spans="1:11">
      <c r="A290" s="4">
        <v>287</v>
      </c>
      <c r="B290" s="6" t="s">
        <v>166</v>
      </c>
      <c r="C290" s="6" t="s">
        <v>167</v>
      </c>
      <c r="D290" s="7">
        <v>44230</v>
      </c>
      <c r="E290" s="6" t="s">
        <v>17</v>
      </c>
      <c r="F290" s="6">
        <v>20100383919</v>
      </c>
      <c r="G290" s="6" t="s">
        <v>168</v>
      </c>
      <c r="H290" s="6" t="s">
        <v>169</v>
      </c>
      <c r="I290" s="6" t="s">
        <v>68</v>
      </c>
      <c r="J290" s="6" t="s">
        <v>7</v>
      </c>
      <c r="K290" s="5"/>
    </row>
    <row r="291" spans="1:11">
      <c r="A291" s="4">
        <v>288</v>
      </c>
      <c r="B291" s="6" t="s">
        <v>166</v>
      </c>
      <c r="C291" s="6" t="s">
        <v>167</v>
      </c>
      <c r="D291" s="7">
        <v>44230</v>
      </c>
      <c r="E291" s="6" t="s">
        <v>17</v>
      </c>
      <c r="F291" s="6">
        <v>20100383919</v>
      </c>
      <c r="G291" s="6" t="s">
        <v>170</v>
      </c>
      <c r="H291" s="6" t="s">
        <v>69</v>
      </c>
      <c r="I291" s="6" t="s">
        <v>68</v>
      </c>
      <c r="J291" s="6" t="s">
        <v>7</v>
      </c>
      <c r="K291" s="5"/>
    </row>
    <row r="292" spans="1:11">
      <c r="A292" s="4">
        <v>289</v>
      </c>
      <c r="B292" s="6" t="s">
        <v>166</v>
      </c>
      <c r="C292" s="6" t="s">
        <v>167</v>
      </c>
      <c r="D292" s="7">
        <v>44230</v>
      </c>
      <c r="E292" s="6" t="s">
        <v>17</v>
      </c>
      <c r="F292" s="6">
        <v>20100383919</v>
      </c>
      <c r="G292" s="6" t="s">
        <v>171</v>
      </c>
      <c r="H292" s="6" t="s">
        <v>41</v>
      </c>
      <c r="I292" s="6" t="s">
        <v>51</v>
      </c>
      <c r="J292" s="6" t="s">
        <v>7</v>
      </c>
      <c r="K292" s="5"/>
    </row>
    <row r="293" spans="1:11">
      <c r="A293" s="4">
        <v>290</v>
      </c>
      <c r="B293" s="6" t="s">
        <v>166</v>
      </c>
      <c r="C293" s="6" t="s">
        <v>167</v>
      </c>
      <c r="D293" s="7">
        <v>44230</v>
      </c>
      <c r="E293" s="6" t="s">
        <v>17</v>
      </c>
      <c r="F293" s="6">
        <v>20100383919</v>
      </c>
      <c r="G293" s="6" t="s">
        <v>172</v>
      </c>
      <c r="H293" s="6" t="s">
        <v>67</v>
      </c>
      <c r="I293" s="6">
        <v>18433</v>
      </c>
      <c r="J293" s="6" t="s">
        <v>7</v>
      </c>
      <c r="K293" s="5"/>
    </row>
    <row r="294" spans="1:11">
      <c r="A294" s="4">
        <v>291</v>
      </c>
      <c r="B294" s="6" t="s">
        <v>166</v>
      </c>
      <c r="C294" s="6" t="s">
        <v>167</v>
      </c>
      <c r="D294" s="7">
        <v>44230</v>
      </c>
      <c r="E294" s="6" t="s">
        <v>17</v>
      </c>
      <c r="F294" s="6">
        <v>20100383919</v>
      </c>
      <c r="G294" s="6" t="s">
        <v>173</v>
      </c>
      <c r="H294" s="6" t="s">
        <v>174</v>
      </c>
      <c r="I294" s="6">
        <v>10820</v>
      </c>
      <c r="J294" s="6" t="s">
        <v>7</v>
      </c>
      <c r="K294" s="12"/>
    </row>
    <row r="295" spans="1:11">
      <c r="A295" s="4">
        <v>292</v>
      </c>
      <c r="B295" s="6" t="s">
        <v>166</v>
      </c>
      <c r="C295" s="6" t="s">
        <v>167</v>
      </c>
      <c r="D295" s="7">
        <v>44230</v>
      </c>
      <c r="E295" s="6" t="s">
        <v>17</v>
      </c>
      <c r="F295" s="6">
        <v>20100383919</v>
      </c>
      <c r="G295" s="6" t="s">
        <v>175</v>
      </c>
      <c r="H295" s="6" t="s">
        <v>176</v>
      </c>
      <c r="I295" s="6">
        <v>10452</v>
      </c>
      <c r="J295" s="6" t="s">
        <v>7</v>
      </c>
      <c r="K295" s="12"/>
    </row>
    <row r="296" spans="1:11">
      <c r="A296" s="4">
        <v>293</v>
      </c>
      <c r="B296" s="6" t="s">
        <v>635</v>
      </c>
      <c r="C296" s="6" t="s">
        <v>636</v>
      </c>
      <c r="D296" s="7">
        <v>44232</v>
      </c>
      <c r="E296" s="6" t="s">
        <v>18</v>
      </c>
      <c r="F296" s="6">
        <f>IFERROR(VLOOKUP(E296,[2]Listas!$B$13:$C$72,2,0)," ")</f>
        <v>20515473735</v>
      </c>
      <c r="G296" s="6" t="s">
        <v>637</v>
      </c>
      <c r="H296" s="6" t="s">
        <v>638</v>
      </c>
      <c r="I296" s="6" t="s">
        <v>369</v>
      </c>
      <c r="J296" s="6" t="str">
        <f>IFERROR(VLOOKUP(MID(G296,1,3),[2]Listas!$B$4:$C$7,2,0), " ")</f>
        <v>SOBREPESO</v>
      </c>
    </row>
    <row r="297" spans="1:11">
      <c r="A297" s="4">
        <v>294</v>
      </c>
      <c r="B297" s="6" t="s">
        <v>635</v>
      </c>
      <c r="C297" s="6" t="s">
        <v>636</v>
      </c>
      <c r="D297" s="7">
        <v>44232</v>
      </c>
      <c r="E297" s="6" t="s">
        <v>18</v>
      </c>
      <c r="F297" s="6">
        <f>IFERROR(VLOOKUP(E297,[2]Listas!$B$13:$C$72,2,0)," ")</f>
        <v>20515473735</v>
      </c>
      <c r="G297" s="6" t="s">
        <v>639</v>
      </c>
      <c r="H297" s="6" t="s">
        <v>640</v>
      </c>
      <c r="I297" s="6" t="s">
        <v>369</v>
      </c>
      <c r="J297" s="6" t="str">
        <f>IFERROR(VLOOKUP(MID(G297,1,3),[2]Listas!$B$4:$C$7,2,0), " ")</f>
        <v>SOBREPESO</v>
      </c>
    </row>
    <row r="298" spans="1:11">
      <c r="A298" s="4">
        <v>295</v>
      </c>
      <c r="B298" s="6" t="s">
        <v>635</v>
      </c>
      <c r="C298" s="6" t="s">
        <v>636</v>
      </c>
      <c r="D298" s="7">
        <v>44232</v>
      </c>
      <c r="E298" s="6" t="s">
        <v>18</v>
      </c>
      <c r="F298" s="6">
        <f>IFERROR(VLOOKUP(E298,[2]Listas!$B$13:$C$72,2,0)," ")</f>
        <v>20515473735</v>
      </c>
      <c r="G298" s="6" t="s">
        <v>641</v>
      </c>
      <c r="H298" s="6" t="s">
        <v>101</v>
      </c>
      <c r="I298" s="6" t="s">
        <v>369</v>
      </c>
      <c r="J298" s="6" t="str">
        <f>IFERROR(VLOOKUP(MID(G298,1,3),[2]Listas!$B$4:$C$7,2,0), " ")</f>
        <v>SOBREPESO</v>
      </c>
    </row>
    <row r="299" spans="1:11">
      <c r="A299" s="4">
        <v>296</v>
      </c>
      <c r="B299" s="6" t="s">
        <v>635</v>
      </c>
      <c r="C299" s="6" t="s">
        <v>636</v>
      </c>
      <c r="D299" s="7">
        <v>44232</v>
      </c>
      <c r="E299" s="6" t="s">
        <v>18</v>
      </c>
      <c r="F299" s="6">
        <f>IFERROR(VLOOKUP(E299,[2]Listas!$B$13:$C$72,2,0)," ")</f>
        <v>20515473735</v>
      </c>
      <c r="G299" s="6" t="s">
        <v>642</v>
      </c>
      <c r="H299" s="6" t="s">
        <v>643</v>
      </c>
      <c r="I299" s="6" t="s">
        <v>369</v>
      </c>
      <c r="J299" s="6" t="str">
        <f>IFERROR(VLOOKUP(MID(G299,1,3),[2]Listas!$B$4:$C$7,2,0), " ")</f>
        <v>SOBREPESO</v>
      </c>
    </row>
    <row r="300" spans="1:11">
      <c r="A300" s="4">
        <v>297</v>
      </c>
      <c r="B300" s="6" t="s">
        <v>644</v>
      </c>
      <c r="C300" s="6" t="s">
        <v>645</v>
      </c>
      <c r="D300" s="7">
        <v>44232</v>
      </c>
      <c r="E300" s="6" t="s">
        <v>17</v>
      </c>
      <c r="F300" s="6">
        <f>IFERROR(VLOOKUP(E300,[2]Listas!$B$13:$C$72,2,0)," ")</f>
        <v>20100383919</v>
      </c>
      <c r="G300" s="6" t="s">
        <v>646</v>
      </c>
      <c r="H300" s="6" t="s">
        <v>57</v>
      </c>
      <c r="I300" s="6">
        <v>17518</v>
      </c>
      <c r="J300" s="6" t="str">
        <f>IFERROR(VLOOKUP(MID(G300,1,3),[2]Listas!$B$4:$C$7,2,0), " ")</f>
        <v>SOBREPESO</v>
      </c>
    </row>
    <row r="301" spans="1:11">
      <c r="A301" s="4">
        <v>298</v>
      </c>
      <c r="B301" s="6" t="s">
        <v>644</v>
      </c>
      <c r="C301" s="6" t="s">
        <v>645</v>
      </c>
      <c r="D301" s="7">
        <v>44232</v>
      </c>
      <c r="E301" s="6" t="s">
        <v>17</v>
      </c>
      <c r="F301" s="6">
        <f>IFERROR(VLOOKUP(E301,[2]Listas!$B$13:$C$72,2,0)," ")</f>
        <v>20100383919</v>
      </c>
      <c r="G301" s="6" t="s">
        <v>647</v>
      </c>
      <c r="H301" s="6" t="s">
        <v>56</v>
      </c>
      <c r="I301" s="6" t="s">
        <v>648</v>
      </c>
      <c r="J301" s="6" t="str">
        <f>IFERROR(VLOOKUP(MID(G301,1,3),[2]Listas!$B$4:$C$7,2,0), " ")</f>
        <v>SOBREPESO</v>
      </c>
    </row>
    <row r="302" spans="1:11">
      <c r="A302" s="4">
        <v>299</v>
      </c>
      <c r="B302" s="6" t="s">
        <v>644</v>
      </c>
      <c r="C302" s="6" t="s">
        <v>645</v>
      </c>
      <c r="D302" s="7">
        <v>44232</v>
      </c>
      <c r="E302" s="6" t="s">
        <v>17</v>
      </c>
      <c r="F302" s="6">
        <f>IFERROR(VLOOKUP(E302,[2]Listas!$B$13:$C$72,2,0)," ")</f>
        <v>20100383919</v>
      </c>
      <c r="G302" s="6" t="s">
        <v>649</v>
      </c>
      <c r="H302" s="6" t="s">
        <v>174</v>
      </c>
      <c r="I302" s="6">
        <v>17518</v>
      </c>
      <c r="J302" s="6" t="str">
        <f>IFERROR(VLOOKUP(MID(G302,1,3),[2]Listas!$B$4:$C$7,2,0), " ")</f>
        <v>SOBREPESO</v>
      </c>
    </row>
    <row r="303" spans="1:11">
      <c r="A303" s="4">
        <v>300</v>
      </c>
      <c r="B303" s="6" t="s">
        <v>644</v>
      </c>
      <c r="C303" s="6" t="s">
        <v>645</v>
      </c>
      <c r="D303" s="7">
        <v>44232</v>
      </c>
      <c r="E303" s="6" t="s">
        <v>17</v>
      </c>
      <c r="F303" s="6">
        <f>IFERROR(VLOOKUP(E303,[2]Listas!$B$13:$C$72,2,0)," ")</f>
        <v>20100383919</v>
      </c>
      <c r="G303" s="6" t="s">
        <v>650</v>
      </c>
      <c r="H303" s="6" t="s">
        <v>176</v>
      </c>
      <c r="I303" s="6">
        <v>15416</v>
      </c>
      <c r="J303" s="6" t="str">
        <f>IFERROR(VLOOKUP(MID(G303,1,3),[2]Listas!$B$4:$C$7,2,0), " ")</f>
        <v>SOBREPESO</v>
      </c>
    </row>
    <row r="304" spans="1:11">
      <c r="A304" s="4">
        <v>301</v>
      </c>
      <c r="B304" s="6" t="s">
        <v>644</v>
      </c>
      <c r="C304" s="6" t="s">
        <v>645</v>
      </c>
      <c r="D304" s="7">
        <v>44232</v>
      </c>
      <c r="E304" s="6" t="s">
        <v>17</v>
      </c>
      <c r="F304" s="6">
        <f>IFERROR(VLOOKUP(E304,[2]Listas!$B$13:$C$72,2,0)," ")</f>
        <v>20100383919</v>
      </c>
      <c r="G304" s="6" t="s">
        <v>651</v>
      </c>
      <c r="H304" s="6" t="s">
        <v>41</v>
      </c>
      <c r="I304" s="6" t="s">
        <v>652</v>
      </c>
      <c r="J304" s="6" t="str">
        <f>IFERROR(VLOOKUP(MID(G304,1,3),[2]Listas!$B$4:$C$7,2,0), " ")</f>
        <v>SOBREPESO</v>
      </c>
    </row>
    <row r="305" spans="1:10">
      <c r="A305" s="4">
        <v>302</v>
      </c>
      <c r="B305" s="6" t="s">
        <v>644</v>
      </c>
      <c r="C305" s="6" t="s">
        <v>645</v>
      </c>
      <c r="D305" s="7">
        <v>44232</v>
      </c>
      <c r="E305" s="6" t="s">
        <v>17</v>
      </c>
      <c r="F305" s="6">
        <f>IFERROR(VLOOKUP(E305,[2]Listas!$B$13:$C$72,2,0)," ")</f>
        <v>20100383919</v>
      </c>
      <c r="G305" s="6" t="s">
        <v>653</v>
      </c>
      <c r="H305" s="6" t="s">
        <v>67</v>
      </c>
      <c r="I305" s="6" t="s">
        <v>648</v>
      </c>
      <c r="J305" s="6" t="str">
        <f>IFERROR(VLOOKUP(MID(G305,1,3),[2]Listas!$B$4:$C$7,2,0), " ")</f>
        <v>SOBREPESO</v>
      </c>
    </row>
    <row r="306" spans="1:10">
      <c r="A306" s="4">
        <v>303</v>
      </c>
      <c r="B306" s="6" t="s">
        <v>674</v>
      </c>
      <c r="C306" s="6" t="s">
        <v>675</v>
      </c>
      <c r="D306" s="7">
        <v>44235</v>
      </c>
      <c r="E306" s="6" t="s">
        <v>17</v>
      </c>
      <c r="F306" s="6">
        <f>IFERROR(VLOOKUP(E306,[2]Listas!$B$13:$C$72,2,0)," ")</f>
        <v>20100383919</v>
      </c>
      <c r="G306" s="6" t="s">
        <v>676</v>
      </c>
      <c r="H306" s="6" t="s">
        <v>35</v>
      </c>
      <c r="I306" s="6">
        <v>17518</v>
      </c>
      <c r="J306" s="6" t="str">
        <f>IFERROR(VLOOKUP(MID(G306,1,3),[2]Listas!$B$4:$C$7,2,0), " ")</f>
        <v>SOBREPESO</v>
      </c>
    </row>
    <row r="307" spans="1:10">
      <c r="A307" s="4">
        <v>304</v>
      </c>
      <c r="B307" s="6" t="s">
        <v>674</v>
      </c>
      <c r="C307" s="6" t="s">
        <v>675</v>
      </c>
      <c r="D307" s="7">
        <v>44235</v>
      </c>
      <c r="E307" s="6" t="s">
        <v>17</v>
      </c>
      <c r="F307" s="6">
        <f>IFERROR(VLOOKUP(E307,[2]Listas!$B$13:$C$72,2,0)," ")</f>
        <v>20100383919</v>
      </c>
      <c r="G307" s="6" t="s">
        <v>677</v>
      </c>
      <c r="H307" s="6" t="s">
        <v>56</v>
      </c>
      <c r="I307" s="6">
        <v>15416</v>
      </c>
      <c r="J307" s="6" t="str">
        <f>IFERROR(VLOOKUP(MID(G307,1,3),[2]Listas!$B$4:$C$7,2,0), " ")</f>
        <v>SOBREPESO</v>
      </c>
    </row>
    <row r="308" spans="1:10">
      <c r="A308" s="4">
        <v>305</v>
      </c>
      <c r="B308" s="6" t="s">
        <v>674</v>
      </c>
      <c r="C308" s="6" t="s">
        <v>675</v>
      </c>
      <c r="D308" s="7">
        <v>44235</v>
      </c>
      <c r="E308" s="6" t="s">
        <v>17</v>
      </c>
      <c r="F308" s="6">
        <f>IFERROR(VLOOKUP(E308,[2]Listas!$B$13:$C$72,2,0)," ")</f>
        <v>20100383919</v>
      </c>
      <c r="G308" s="6" t="s">
        <v>678</v>
      </c>
      <c r="H308" s="6" t="s">
        <v>174</v>
      </c>
      <c r="I308" s="6">
        <v>10820</v>
      </c>
      <c r="J308" s="6" t="str">
        <f>IFERROR(VLOOKUP(MID(G308,1,3),[2]Listas!$B$4:$C$7,2,0), " ")</f>
        <v>SOBREPESO</v>
      </c>
    </row>
    <row r="309" spans="1:10">
      <c r="A309" s="4">
        <v>306</v>
      </c>
      <c r="B309" s="6" t="s">
        <v>674</v>
      </c>
      <c r="C309" s="6" t="s">
        <v>675</v>
      </c>
      <c r="D309" s="7">
        <v>44235</v>
      </c>
      <c r="E309" s="6" t="s">
        <v>17</v>
      </c>
      <c r="F309" s="6">
        <f>IFERROR(VLOOKUP(E309,[2]Listas!$B$13:$C$72,2,0)," ")</f>
        <v>20100383919</v>
      </c>
      <c r="G309" s="6" t="s">
        <v>679</v>
      </c>
      <c r="H309" s="6" t="s">
        <v>176</v>
      </c>
      <c r="I309" s="6">
        <v>18433</v>
      </c>
      <c r="J309" s="6" t="str">
        <f>IFERROR(VLOOKUP(MID(G309,1,3),[2]Listas!$B$4:$C$7,2,0), " ")</f>
        <v>SOBREPESO</v>
      </c>
    </row>
    <row r="310" spans="1:10">
      <c r="A310" s="4">
        <v>307</v>
      </c>
      <c r="B310" s="6" t="s">
        <v>674</v>
      </c>
      <c r="C310" s="6" t="s">
        <v>675</v>
      </c>
      <c r="D310" s="7">
        <v>44235</v>
      </c>
      <c r="E310" s="6" t="s">
        <v>17</v>
      </c>
      <c r="F310" s="6">
        <f>IFERROR(VLOOKUP(E310,[2]Listas!$B$13:$C$72,2,0)," ")</f>
        <v>20100383919</v>
      </c>
      <c r="G310" s="6" t="s">
        <v>680</v>
      </c>
      <c r="H310" s="6" t="s">
        <v>41</v>
      </c>
      <c r="I310" s="6" t="s">
        <v>652</v>
      </c>
      <c r="J310" s="6" t="str">
        <f>IFERROR(VLOOKUP(MID(G310,1,3),[2]Listas!$B$4:$C$7,2,0), " ")</f>
        <v>SOBREPESO</v>
      </c>
    </row>
    <row r="311" spans="1:10">
      <c r="A311" s="4">
        <v>308</v>
      </c>
      <c r="B311" s="6" t="s">
        <v>674</v>
      </c>
      <c r="C311" s="6" t="s">
        <v>675</v>
      </c>
      <c r="D311" s="7">
        <v>44235</v>
      </c>
      <c r="E311" s="6" t="s">
        <v>17</v>
      </c>
      <c r="F311" s="6">
        <f>IFERROR(VLOOKUP(E311,[2]Listas!$B$13:$C$72,2,0)," ")</f>
        <v>20100383919</v>
      </c>
      <c r="G311" s="6" t="s">
        <v>681</v>
      </c>
      <c r="H311" s="6" t="s">
        <v>67</v>
      </c>
      <c r="I311" s="6" t="s">
        <v>648</v>
      </c>
      <c r="J311" s="6" t="str">
        <f>IFERROR(VLOOKUP(MID(G311,1,3),[2]Listas!$B$4:$C$7,2,0), " ")</f>
        <v>SOBREPESO</v>
      </c>
    </row>
    <row r="312" spans="1:10">
      <c r="A312" s="4">
        <v>309</v>
      </c>
      <c r="B312" s="6" t="s">
        <v>682</v>
      </c>
      <c r="C312" s="6" t="s">
        <v>683</v>
      </c>
      <c r="D312" s="7">
        <v>44235</v>
      </c>
      <c r="E312" s="6" t="s">
        <v>87</v>
      </c>
      <c r="F312" s="6">
        <f>IFERROR(VLOOKUP(E312,[2]Listas!$B$13:$C$72,2,0)," ")</f>
        <v>20100568617</v>
      </c>
      <c r="G312" s="6" t="s">
        <v>684</v>
      </c>
      <c r="H312" s="6" t="s">
        <v>112</v>
      </c>
      <c r="I312" s="6" t="s">
        <v>685</v>
      </c>
      <c r="J312" s="6" t="str">
        <f>IFERROR(VLOOKUP(MID(G312,1,3),[2]Listas!$B$4:$C$7,2,0), " ")</f>
        <v>SOBREPESO</v>
      </c>
    </row>
    <row r="313" spans="1:10">
      <c r="A313" s="4">
        <v>310</v>
      </c>
      <c r="B313" s="6" t="s">
        <v>682</v>
      </c>
      <c r="C313" s="6" t="s">
        <v>683</v>
      </c>
      <c r="D313" s="7">
        <v>44235</v>
      </c>
      <c r="E313" s="6" t="s">
        <v>87</v>
      </c>
      <c r="F313" s="6">
        <f>IFERROR(VLOOKUP(E313,[2]Listas!$B$13:$C$72,2,0)," ")</f>
        <v>20100568617</v>
      </c>
      <c r="G313" s="6" t="s">
        <v>686</v>
      </c>
      <c r="H313" s="6" t="s">
        <v>83</v>
      </c>
      <c r="I313" s="6" t="s">
        <v>685</v>
      </c>
      <c r="J313" s="6" t="str">
        <f>IFERROR(VLOOKUP(MID(G313,1,3),[2]Listas!$B$4:$C$7,2,0), " ")</f>
        <v>SOBREPESO</v>
      </c>
    </row>
    <row r="314" spans="1:10">
      <c r="A314" s="4">
        <v>311</v>
      </c>
      <c r="B314" s="6" t="s">
        <v>682</v>
      </c>
      <c r="C314" s="6" t="s">
        <v>683</v>
      </c>
      <c r="D314" s="7">
        <v>44235</v>
      </c>
      <c r="E314" s="6" t="s">
        <v>87</v>
      </c>
      <c r="F314" s="6">
        <f>IFERROR(VLOOKUP(E314,[2]Listas!$B$13:$C$72,2,0)," ")</f>
        <v>20100568617</v>
      </c>
      <c r="G314" s="6" t="s">
        <v>687</v>
      </c>
      <c r="H314" s="6" t="s">
        <v>75</v>
      </c>
      <c r="I314" s="6" t="s">
        <v>688</v>
      </c>
      <c r="J314" s="6" t="str">
        <f>IFERROR(VLOOKUP(MID(G314,1,3),[2]Listas!$B$4:$C$7,2,0), " ")</f>
        <v>SOBREPESO</v>
      </c>
    </row>
    <row r="315" spans="1:10">
      <c r="A315" s="4">
        <v>312</v>
      </c>
      <c r="B315" s="6" t="s">
        <v>682</v>
      </c>
      <c r="C315" s="6" t="s">
        <v>683</v>
      </c>
      <c r="D315" s="7">
        <v>44235</v>
      </c>
      <c r="E315" s="6" t="s">
        <v>87</v>
      </c>
      <c r="F315" s="6">
        <f>IFERROR(VLOOKUP(E315,[2]Listas!$B$13:$C$72,2,0)," ")</f>
        <v>20100568617</v>
      </c>
      <c r="G315" s="6" t="s">
        <v>689</v>
      </c>
      <c r="H315" s="6" t="s">
        <v>690</v>
      </c>
      <c r="I315" s="6" t="s">
        <v>691</v>
      </c>
      <c r="J315" s="6" t="str">
        <f>IFERROR(VLOOKUP(MID(G315,1,3),[2]Listas!$B$4:$C$7,2,0), " ")</f>
        <v>SOBREPESO</v>
      </c>
    </row>
    <row r="316" spans="1:10">
      <c r="A316" s="4">
        <v>313</v>
      </c>
      <c r="B316" s="6" t="s">
        <v>682</v>
      </c>
      <c r="C316" s="6" t="s">
        <v>683</v>
      </c>
      <c r="D316" s="7">
        <v>44235</v>
      </c>
      <c r="E316" s="6" t="s">
        <v>87</v>
      </c>
      <c r="F316" s="6">
        <f>IFERROR(VLOOKUP(E316,[2]Listas!$B$13:$C$72,2,0)," ")</f>
        <v>20100568617</v>
      </c>
      <c r="G316" s="6" t="s">
        <v>692</v>
      </c>
      <c r="H316" s="6" t="s">
        <v>74</v>
      </c>
      <c r="I316" s="6" t="s">
        <v>693</v>
      </c>
      <c r="J316" s="6" t="str">
        <f>IFERROR(VLOOKUP(MID(G316,1,3),[2]Listas!$B$4:$C$7,2,0), " ")</f>
        <v>SOBREPESO</v>
      </c>
    </row>
    <row r="317" spans="1:10">
      <c r="A317" s="4">
        <v>314</v>
      </c>
      <c r="B317" s="6" t="s">
        <v>682</v>
      </c>
      <c r="C317" s="6" t="s">
        <v>683</v>
      </c>
      <c r="D317" s="7">
        <v>44235</v>
      </c>
      <c r="E317" s="6" t="s">
        <v>87</v>
      </c>
      <c r="F317" s="6">
        <f>IFERROR(VLOOKUP(E317,[2]Listas!$B$13:$C$72,2,0)," ")</f>
        <v>20100568617</v>
      </c>
      <c r="G317" s="6" t="s">
        <v>694</v>
      </c>
      <c r="H317" s="6" t="s">
        <v>88</v>
      </c>
      <c r="I317" s="6" t="s">
        <v>693</v>
      </c>
      <c r="J317" s="6" t="str">
        <f>IFERROR(VLOOKUP(MID(G317,1,3),[2]Listas!$B$4:$C$7,2,0), " ")</f>
        <v>SOBREPESO</v>
      </c>
    </row>
    <row r="318" spans="1:10">
      <c r="A318" s="4">
        <v>315</v>
      </c>
      <c r="B318" s="6" t="s">
        <v>695</v>
      </c>
      <c r="C318" s="6" t="s">
        <v>696</v>
      </c>
      <c r="D318" s="7">
        <v>44235</v>
      </c>
      <c r="E318" s="6" t="s">
        <v>87</v>
      </c>
      <c r="F318" s="6">
        <f>IFERROR(VLOOKUP(E318,[2]Listas!$B$13:$C$72,2,0)," ")</f>
        <v>20100568617</v>
      </c>
      <c r="G318" s="6" t="s">
        <v>697</v>
      </c>
      <c r="H318" s="6" t="s">
        <v>81</v>
      </c>
      <c r="I318" s="6" t="s">
        <v>698</v>
      </c>
      <c r="J318" s="6" t="str">
        <f>IFERROR(VLOOKUP(MID(G318,1,3),[2]Listas!$B$4:$C$7,2,0), " ")</f>
        <v>SOBREPESO</v>
      </c>
    </row>
    <row r="319" spans="1:10">
      <c r="A319" s="4">
        <v>316</v>
      </c>
      <c r="B319" s="6" t="s">
        <v>695</v>
      </c>
      <c r="C319" s="6" t="s">
        <v>696</v>
      </c>
      <c r="D319" s="7">
        <v>44235</v>
      </c>
      <c r="E319" s="6" t="s">
        <v>87</v>
      </c>
      <c r="F319" s="6">
        <f>IFERROR(VLOOKUP(E319,[2]Listas!$B$13:$C$72,2,0)," ")</f>
        <v>20100568617</v>
      </c>
      <c r="G319" s="6" t="s">
        <v>699</v>
      </c>
      <c r="H319" s="6" t="s">
        <v>79</v>
      </c>
      <c r="I319" s="6" t="s">
        <v>700</v>
      </c>
      <c r="J319" s="6" t="str">
        <f>IFERROR(VLOOKUP(MID(G319,1,3),[2]Listas!$B$4:$C$7,2,0), " ")</f>
        <v>SOBREPESO</v>
      </c>
    </row>
    <row r="320" spans="1:10">
      <c r="A320" s="4">
        <v>317</v>
      </c>
      <c r="B320" s="6" t="s">
        <v>695</v>
      </c>
      <c r="C320" s="6" t="s">
        <v>696</v>
      </c>
      <c r="D320" s="7">
        <v>44235</v>
      </c>
      <c r="E320" s="6" t="s">
        <v>87</v>
      </c>
      <c r="F320" s="6">
        <f>IFERROR(VLOOKUP(E320,[2]Listas!$B$13:$C$72,2,0)," ")</f>
        <v>20100568617</v>
      </c>
      <c r="G320" s="6" t="s">
        <v>701</v>
      </c>
      <c r="H320" s="6" t="s">
        <v>74</v>
      </c>
      <c r="I320" s="6" t="s">
        <v>693</v>
      </c>
      <c r="J320" s="6" t="str">
        <f>IFERROR(VLOOKUP(MID(G320,1,3),[2]Listas!$B$4:$C$7,2,0), " ")</f>
        <v>SOBREPESO</v>
      </c>
    </row>
    <row r="321" spans="1:10">
      <c r="A321" s="4">
        <v>318</v>
      </c>
      <c r="B321" s="6" t="s">
        <v>695</v>
      </c>
      <c r="C321" s="6" t="s">
        <v>696</v>
      </c>
      <c r="D321" s="7">
        <v>44235</v>
      </c>
      <c r="E321" s="6" t="s">
        <v>87</v>
      </c>
      <c r="F321" s="6">
        <f>IFERROR(VLOOKUP(E321,[2]Listas!$B$13:$C$72,2,0)," ")</f>
        <v>20100568617</v>
      </c>
      <c r="G321" s="6" t="s">
        <v>702</v>
      </c>
      <c r="H321" s="6" t="s">
        <v>690</v>
      </c>
      <c r="I321" s="6" t="s">
        <v>691</v>
      </c>
      <c r="J321" s="6" t="str">
        <f>IFERROR(VLOOKUP(MID(G321,1,3),[2]Listas!$B$4:$C$7,2,0), " ")</f>
        <v>SOBREPESO</v>
      </c>
    </row>
    <row r="322" spans="1:10">
      <c r="A322" s="4">
        <v>319</v>
      </c>
      <c r="B322" s="6" t="s">
        <v>695</v>
      </c>
      <c r="C322" s="6" t="s">
        <v>696</v>
      </c>
      <c r="D322" s="7">
        <v>44235</v>
      </c>
      <c r="E322" s="6" t="s">
        <v>87</v>
      </c>
      <c r="F322" s="6">
        <f>IFERROR(VLOOKUP(E322,[2]Listas!$B$13:$C$72,2,0)," ")</f>
        <v>20100568617</v>
      </c>
      <c r="G322" s="6" t="s">
        <v>703</v>
      </c>
      <c r="H322" s="6" t="s">
        <v>112</v>
      </c>
      <c r="I322" s="6" t="s">
        <v>685</v>
      </c>
      <c r="J322" s="6" t="str">
        <f>IFERROR(VLOOKUP(MID(G322,1,3),[2]Listas!$B$4:$C$7,2,0), " ")</f>
        <v>SOBREPESO</v>
      </c>
    </row>
    <row r="323" spans="1:10">
      <c r="A323" s="4">
        <v>320</v>
      </c>
      <c r="B323" s="6" t="s">
        <v>695</v>
      </c>
      <c r="C323" s="6" t="s">
        <v>696</v>
      </c>
      <c r="D323" s="7">
        <v>44235</v>
      </c>
      <c r="E323" s="6" t="s">
        <v>87</v>
      </c>
      <c r="F323" s="6">
        <f>IFERROR(VLOOKUP(E323,[2]Listas!$B$13:$C$72,2,0)," ")</f>
        <v>20100568617</v>
      </c>
      <c r="G323" s="6" t="s">
        <v>704</v>
      </c>
      <c r="H323" s="6" t="s">
        <v>83</v>
      </c>
      <c r="I323" s="6" t="s">
        <v>685</v>
      </c>
      <c r="J323" s="6" t="str">
        <f>IFERROR(VLOOKUP(MID(G323,1,3),[2]Listas!$B$4:$C$7,2,0), " ")</f>
        <v>SOBREPESO</v>
      </c>
    </row>
    <row r="324" spans="1:10">
      <c r="A324" s="4">
        <v>321</v>
      </c>
      <c r="B324" s="6" t="s">
        <v>705</v>
      </c>
      <c r="C324" s="6" t="s">
        <v>683</v>
      </c>
      <c r="D324" s="7">
        <v>44235</v>
      </c>
      <c r="E324" s="6" t="s">
        <v>87</v>
      </c>
      <c r="F324" s="6">
        <f>IFERROR(VLOOKUP(E324,[2]Listas!$B$13:$C$72,2,0)," ")</f>
        <v>20100568617</v>
      </c>
      <c r="G324" s="6" t="s">
        <v>706</v>
      </c>
      <c r="H324" s="6" t="s">
        <v>81</v>
      </c>
      <c r="I324" s="6" t="s">
        <v>698</v>
      </c>
      <c r="J324" s="6" t="str">
        <f>IFERROR(VLOOKUP(MID(G324,1,3),[2]Listas!$B$4:$C$7,2,0), " ")</f>
        <v>SOBREPESO</v>
      </c>
    </row>
    <row r="325" spans="1:10">
      <c r="A325" s="4">
        <v>322</v>
      </c>
      <c r="B325" s="6" t="s">
        <v>705</v>
      </c>
      <c r="C325" s="6" t="s">
        <v>683</v>
      </c>
      <c r="D325" s="7">
        <v>44235</v>
      </c>
      <c r="E325" s="6" t="s">
        <v>87</v>
      </c>
      <c r="F325" s="6">
        <f>IFERROR(VLOOKUP(E325,[2]Listas!$B$13:$C$72,2,0)," ")</f>
        <v>20100568617</v>
      </c>
      <c r="G325" s="6" t="s">
        <v>707</v>
      </c>
      <c r="H325" s="6" t="s">
        <v>79</v>
      </c>
      <c r="I325" s="6" t="s">
        <v>700</v>
      </c>
      <c r="J325" s="6" t="str">
        <f>IFERROR(VLOOKUP(MID(G325,1,3),[2]Listas!$B$4:$C$7,2,0), " ")</f>
        <v>SOBREPESO</v>
      </c>
    </row>
    <row r="326" spans="1:10">
      <c r="A326" s="4">
        <v>323</v>
      </c>
      <c r="B326" s="6" t="s">
        <v>705</v>
      </c>
      <c r="C326" s="6" t="s">
        <v>683</v>
      </c>
      <c r="D326" s="7">
        <v>44235</v>
      </c>
      <c r="E326" s="6" t="s">
        <v>87</v>
      </c>
      <c r="F326" s="6">
        <f>IFERROR(VLOOKUP(E326,[2]Listas!$B$13:$C$72,2,0)," ")</f>
        <v>20100568617</v>
      </c>
      <c r="G326" s="6" t="s">
        <v>708</v>
      </c>
      <c r="H326" s="6" t="s">
        <v>74</v>
      </c>
      <c r="I326" s="6" t="s">
        <v>693</v>
      </c>
      <c r="J326" s="6" t="str">
        <f>IFERROR(VLOOKUP(MID(G326,1,3),[2]Listas!$B$4:$C$7,2,0), " ")</f>
        <v>SOBREPESO</v>
      </c>
    </row>
    <row r="327" spans="1:10">
      <c r="A327" s="4">
        <v>324</v>
      </c>
      <c r="B327" s="6" t="s">
        <v>705</v>
      </c>
      <c r="C327" s="6" t="s">
        <v>683</v>
      </c>
      <c r="D327" s="7">
        <v>44235</v>
      </c>
      <c r="E327" s="6" t="s">
        <v>87</v>
      </c>
      <c r="F327" s="6">
        <f>IFERROR(VLOOKUP(E327,[2]Listas!$B$13:$C$72,2,0)," ")</f>
        <v>20100568617</v>
      </c>
      <c r="G327" s="6" t="s">
        <v>709</v>
      </c>
      <c r="H327" s="6" t="s">
        <v>690</v>
      </c>
      <c r="I327" s="6" t="s">
        <v>691</v>
      </c>
      <c r="J327" s="6" t="str">
        <f>IFERROR(VLOOKUP(MID(G327,1,3),[2]Listas!$B$4:$C$7,2,0), " ")</f>
        <v>SOBREPESO</v>
      </c>
    </row>
    <row r="328" spans="1:10">
      <c r="A328" s="4">
        <v>325</v>
      </c>
      <c r="B328" s="6" t="s">
        <v>705</v>
      </c>
      <c r="C328" s="6" t="s">
        <v>683</v>
      </c>
      <c r="D328" s="7">
        <v>44235</v>
      </c>
      <c r="E328" s="6" t="s">
        <v>87</v>
      </c>
      <c r="F328" s="6">
        <f>IFERROR(VLOOKUP(E328,[2]Listas!$B$13:$C$72,2,0)," ")</f>
        <v>20100568617</v>
      </c>
      <c r="G328" s="6" t="s">
        <v>710</v>
      </c>
      <c r="H328" s="6" t="s">
        <v>112</v>
      </c>
      <c r="I328" s="6" t="s">
        <v>685</v>
      </c>
      <c r="J328" s="6" t="str">
        <f>IFERROR(VLOOKUP(MID(G328,1,3),[2]Listas!$B$4:$C$7,2,0), " ")</f>
        <v>SOBREPESO</v>
      </c>
    </row>
    <row r="329" spans="1:10">
      <c r="A329" s="4">
        <v>326</v>
      </c>
      <c r="B329" s="6" t="s">
        <v>705</v>
      </c>
      <c r="C329" s="6" t="s">
        <v>683</v>
      </c>
      <c r="D329" s="7">
        <v>44235</v>
      </c>
      <c r="E329" s="6" t="s">
        <v>87</v>
      </c>
      <c r="F329" s="6">
        <f>IFERROR(VLOOKUP(E329,[2]Listas!$B$13:$C$72,2,0)," ")</f>
        <v>20100568617</v>
      </c>
      <c r="G329" s="6" t="s">
        <v>711</v>
      </c>
      <c r="H329" s="6" t="s">
        <v>83</v>
      </c>
      <c r="I329" s="6" t="s">
        <v>685</v>
      </c>
      <c r="J329" s="6" t="str">
        <f>IFERROR(VLOOKUP(MID(G329,1,3),[2]Listas!$B$4:$C$7,2,0), " ")</f>
        <v>SOBREPESO</v>
      </c>
    </row>
    <row r="330" spans="1:10">
      <c r="A330" s="4">
        <v>327</v>
      </c>
      <c r="B330" s="6" t="s">
        <v>712</v>
      </c>
      <c r="C330" s="6" t="s">
        <v>713</v>
      </c>
      <c r="D330" s="7">
        <v>44235</v>
      </c>
      <c r="E330" s="6" t="s">
        <v>87</v>
      </c>
      <c r="F330" s="6">
        <f>IFERROR(VLOOKUP(E330,[2]Listas!$B$13:$C$72,2,0)," ")</f>
        <v>20100568617</v>
      </c>
      <c r="G330" s="6" t="s">
        <v>714</v>
      </c>
      <c r="H330" s="6" t="s">
        <v>55</v>
      </c>
      <c r="I330" s="6" t="s">
        <v>715</v>
      </c>
      <c r="J330" s="6" t="str">
        <f>IFERROR(VLOOKUP(MID(G330,1,3),[2]Listas!$B$4:$C$7,2,0), " ")</f>
        <v>SOBREPESO</v>
      </c>
    </row>
    <row r="331" spans="1:10">
      <c r="A331" s="4">
        <v>328</v>
      </c>
      <c r="B331" s="6" t="s">
        <v>712</v>
      </c>
      <c r="C331" s="6" t="s">
        <v>713</v>
      </c>
      <c r="D331" s="7">
        <v>44235</v>
      </c>
      <c r="E331" s="6" t="s">
        <v>87</v>
      </c>
      <c r="F331" s="6">
        <f>IFERROR(VLOOKUP(E331,[2]Listas!$B$13:$C$72,2,0)," ")</f>
        <v>20100568617</v>
      </c>
      <c r="G331" s="6" t="s">
        <v>716</v>
      </c>
      <c r="H331" s="6" t="s">
        <v>77</v>
      </c>
      <c r="I331" s="6" t="s">
        <v>717</v>
      </c>
      <c r="J331" s="6" t="str">
        <f>IFERROR(VLOOKUP(MID(G331,1,3),[2]Listas!$B$4:$C$7,2,0), " ")</f>
        <v>SOBREPESO</v>
      </c>
    </row>
    <row r="332" spans="1:10">
      <c r="A332" s="4">
        <v>329</v>
      </c>
      <c r="B332" s="6" t="s">
        <v>712</v>
      </c>
      <c r="C332" s="6" t="s">
        <v>713</v>
      </c>
      <c r="D332" s="7">
        <v>44235</v>
      </c>
      <c r="E332" s="6" t="s">
        <v>87</v>
      </c>
      <c r="F332" s="6">
        <f>IFERROR(VLOOKUP(E332,[2]Listas!$B$13:$C$72,2,0)," ")</f>
        <v>20100568617</v>
      </c>
      <c r="G332" s="6" t="s">
        <v>718</v>
      </c>
      <c r="H332" s="6" t="s">
        <v>79</v>
      </c>
      <c r="I332" s="6" t="s">
        <v>700</v>
      </c>
      <c r="J332" s="6" t="str">
        <f>IFERROR(VLOOKUP(MID(G332,1,3),[2]Listas!$B$4:$C$7,2,0), " ")</f>
        <v>SOBREPESO</v>
      </c>
    </row>
    <row r="333" spans="1:10">
      <c r="A333" s="4">
        <v>330</v>
      </c>
      <c r="B333" s="6" t="s">
        <v>712</v>
      </c>
      <c r="C333" s="6" t="s">
        <v>713</v>
      </c>
      <c r="D333" s="7">
        <v>44235</v>
      </c>
      <c r="E333" s="6" t="s">
        <v>87</v>
      </c>
      <c r="F333" s="6">
        <f>IFERROR(VLOOKUP(E333,[2]Listas!$B$13:$C$72,2,0)," ")</f>
        <v>20100568617</v>
      </c>
      <c r="G333" s="6" t="s">
        <v>719</v>
      </c>
      <c r="H333" s="6" t="s">
        <v>81</v>
      </c>
      <c r="I333" s="6" t="s">
        <v>720</v>
      </c>
      <c r="J333" s="6" t="str">
        <f>IFERROR(VLOOKUP(MID(G333,1,3),[2]Listas!$B$4:$C$7,2,0), " ")</f>
        <v>SOBREPESO</v>
      </c>
    </row>
    <row r="334" spans="1:10">
      <c r="A334" s="4">
        <v>331</v>
      </c>
      <c r="B334" s="6" t="s">
        <v>721</v>
      </c>
      <c r="C334" s="6" t="s">
        <v>722</v>
      </c>
      <c r="D334" s="7">
        <v>44235</v>
      </c>
      <c r="E334" s="6" t="s">
        <v>87</v>
      </c>
      <c r="F334" s="6">
        <f>IFERROR(VLOOKUP(E334,[2]Listas!$B$13:$C$72,2,0)," ")</f>
        <v>20100568617</v>
      </c>
      <c r="G334" s="6" t="s">
        <v>723</v>
      </c>
      <c r="H334" s="6" t="s">
        <v>55</v>
      </c>
      <c r="I334" s="6" t="s">
        <v>715</v>
      </c>
      <c r="J334" s="6" t="str">
        <f>IFERROR(VLOOKUP(MID(G334,1,3),[2]Listas!$B$4:$C$7,2,0), " ")</f>
        <v>SOBREPESO</v>
      </c>
    </row>
    <row r="335" spans="1:10">
      <c r="A335" s="4">
        <v>332</v>
      </c>
      <c r="B335" s="6" t="s">
        <v>721</v>
      </c>
      <c r="C335" s="6" t="s">
        <v>722</v>
      </c>
      <c r="D335" s="7">
        <v>44235</v>
      </c>
      <c r="E335" s="6" t="s">
        <v>87</v>
      </c>
      <c r="F335" s="6">
        <f>IFERROR(VLOOKUP(E335,[2]Listas!$B$13:$C$72,2,0)," ")</f>
        <v>20100568617</v>
      </c>
      <c r="G335" s="6" t="s">
        <v>724</v>
      </c>
      <c r="H335" s="6" t="s">
        <v>77</v>
      </c>
      <c r="I335" s="6" t="s">
        <v>717</v>
      </c>
      <c r="J335" s="6" t="str">
        <f>IFERROR(VLOOKUP(MID(G335,1,3),[2]Listas!$B$4:$C$7,2,0), " ")</f>
        <v>SOBREPESO</v>
      </c>
    </row>
    <row r="336" spans="1:10">
      <c r="A336" s="4">
        <v>333</v>
      </c>
      <c r="B336" s="6" t="s">
        <v>721</v>
      </c>
      <c r="C336" s="6" t="s">
        <v>722</v>
      </c>
      <c r="D336" s="7">
        <v>44235</v>
      </c>
      <c r="E336" s="6" t="s">
        <v>87</v>
      </c>
      <c r="F336" s="6">
        <f>IFERROR(VLOOKUP(E336,[2]Listas!$B$13:$C$72,2,0)," ")</f>
        <v>20100568617</v>
      </c>
      <c r="G336" s="6" t="s">
        <v>725</v>
      </c>
      <c r="H336" s="6" t="s">
        <v>83</v>
      </c>
      <c r="I336" s="6" t="s">
        <v>715</v>
      </c>
      <c r="J336" s="6" t="str">
        <f>IFERROR(VLOOKUP(MID(G336,1,3),[2]Listas!$B$4:$C$7,2,0), " ")</f>
        <v>SOBREPESO</v>
      </c>
    </row>
    <row r="337" spans="1:11">
      <c r="A337" s="4">
        <v>334</v>
      </c>
      <c r="B337" s="6" t="s">
        <v>721</v>
      </c>
      <c r="C337" s="6" t="s">
        <v>722</v>
      </c>
      <c r="D337" s="7">
        <v>44235</v>
      </c>
      <c r="E337" s="6" t="s">
        <v>87</v>
      </c>
      <c r="F337" s="6">
        <f>IFERROR(VLOOKUP(E337,[2]Listas!$B$13:$C$72,2,0)," ")</f>
        <v>20100568617</v>
      </c>
      <c r="G337" s="6" t="s">
        <v>726</v>
      </c>
      <c r="H337" s="6" t="s">
        <v>79</v>
      </c>
      <c r="I337" s="6" t="s">
        <v>700</v>
      </c>
      <c r="J337" s="6" t="str">
        <f>IFERROR(VLOOKUP(MID(G337,1,3),[2]Listas!$B$4:$C$7,2,0), " ")</f>
        <v>SOBREPESO</v>
      </c>
    </row>
    <row r="338" spans="1:11">
      <c r="A338" s="4">
        <v>335</v>
      </c>
      <c r="B338" s="6" t="s">
        <v>721</v>
      </c>
      <c r="C338" s="6" t="s">
        <v>722</v>
      </c>
      <c r="D338" s="7">
        <v>44235</v>
      </c>
      <c r="E338" s="6" t="s">
        <v>87</v>
      </c>
      <c r="F338" s="6">
        <f>IFERROR(VLOOKUP(E338,[2]Listas!$B$13:$C$72,2,0)," ")</f>
        <v>20100568617</v>
      </c>
      <c r="G338" s="6" t="s">
        <v>727</v>
      </c>
      <c r="H338" s="6" t="s">
        <v>81</v>
      </c>
      <c r="I338" s="6" t="s">
        <v>720</v>
      </c>
      <c r="J338" s="6" t="str">
        <f>IFERROR(VLOOKUP(MID(G338,1,3),[2]Listas!$B$4:$C$7,2,0), " ")</f>
        <v>SOBREPESO</v>
      </c>
    </row>
    <row r="339" spans="1:11">
      <c r="A339" s="4">
        <v>336</v>
      </c>
      <c r="B339" s="6" t="s">
        <v>721</v>
      </c>
      <c r="C339" s="6" t="s">
        <v>722</v>
      </c>
      <c r="D339" s="7">
        <v>44235</v>
      </c>
      <c r="E339" s="6" t="s">
        <v>87</v>
      </c>
      <c r="F339" s="6">
        <f>IFERROR(VLOOKUP(E339,[2]Listas!$B$13:$C$72,2,0)," ")</f>
        <v>20100568617</v>
      </c>
      <c r="G339" s="6" t="s">
        <v>728</v>
      </c>
      <c r="H339" s="6" t="s">
        <v>75</v>
      </c>
      <c r="I339" s="6" t="s">
        <v>688</v>
      </c>
      <c r="J339" s="6" t="str">
        <f>IFERROR(VLOOKUP(MID(G339,1,3),[2]Listas!$B$4:$C$7,2,0), " ")</f>
        <v>SOBREPESO</v>
      </c>
    </row>
    <row r="340" spans="1:11">
      <c r="A340" s="4">
        <v>337</v>
      </c>
      <c r="B340" s="6" t="s">
        <v>729</v>
      </c>
      <c r="C340" s="6" t="s">
        <v>730</v>
      </c>
      <c r="D340" s="7">
        <v>44235</v>
      </c>
      <c r="E340" s="6" t="s">
        <v>87</v>
      </c>
      <c r="F340" s="6">
        <f>IFERROR(VLOOKUP(E340,[2]Listas!$B$13:$C$72,2,0)," ")</f>
        <v>20100568617</v>
      </c>
      <c r="G340" s="6" t="s">
        <v>731</v>
      </c>
      <c r="H340" s="6" t="s">
        <v>55</v>
      </c>
      <c r="I340" s="6" t="s">
        <v>715</v>
      </c>
      <c r="J340" s="6" t="str">
        <f>IFERROR(VLOOKUP(MID(G340,1,3),[2]Listas!$B$4:$C$7,2,0), " ")</f>
        <v>SOBREPESO</v>
      </c>
    </row>
    <row r="341" spans="1:11">
      <c r="A341" s="4">
        <v>338</v>
      </c>
      <c r="B341" s="6" t="s">
        <v>729</v>
      </c>
      <c r="C341" s="6" t="s">
        <v>730</v>
      </c>
      <c r="D341" s="7">
        <v>44235</v>
      </c>
      <c r="E341" s="6" t="s">
        <v>87</v>
      </c>
      <c r="F341" s="6">
        <f>IFERROR(VLOOKUP(E341,[2]Listas!$B$13:$C$72,2,0)," ")</f>
        <v>20100568617</v>
      </c>
      <c r="G341" s="6" t="s">
        <v>732</v>
      </c>
      <c r="H341" s="6" t="s">
        <v>77</v>
      </c>
      <c r="I341" s="6" t="s">
        <v>717</v>
      </c>
      <c r="J341" s="6" t="str">
        <f>IFERROR(VLOOKUP(MID(G341,1,3),[2]Listas!$B$4:$C$7,2,0), " ")</f>
        <v>SOBREPESO</v>
      </c>
    </row>
    <row r="342" spans="1:11">
      <c r="A342" s="4">
        <v>339</v>
      </c>
      <c r="B342" s="6" t="s">
        <v>729</v>
      </c>
      <c r="C342" s="6" t="s">
        <v>730</v>
      </c>
      <c r="D342" s="7">
        <v>44235</v>
      </c>
      <c r="E342" s="6" t="s">
        <v>87</v>
      </c>
      <c r="F342" s="6">
        <f>IFERROR(VLOOKUP(E342,[2]Listas!$B$13:$C$72,2,0)," ")</f>
        <v>20100568617</v>
      </c>
      <c r="G342" s="6" t="s">
        <v>733</v>
      </c>
      <c r="H342" s="6" t="s">
        <v>83</v>
      </c>
      <c r="I342" s="6" t="s">
        <v>715</v>
      </c>
      <c r="J342" s="6" t="str">
        <f>IFERROR(VLOOKUP(MID(G342,1,3),[2]Listas!$B$4:$C$7,2,0), " ")</f>
        <v>SOBREPESO</v>
      </c>
    </row>
    <row r="343" spans="1:11">
      <c r="A343" s="4">
        <v>340</v>
      </c>
      <c r="B343" s="6" t="s">
        <v>729</v>
      </c>
      <c r="C343" s="6" t="s">
        <v>730</v>
      </c>
      <c r="D343" s="7">
        <v>44235</v>
      </c>
      <c r="E343" s="6" t="s">
        <v>87</v>
      </c>
      <c r="F343" s="6">
        <f>IFERROR(VLOOKUP(E343,[2]Listas!$B$13:$C$72,2,0)," ")</f>
        <v>20100568617</v>
      </c>
      <c r="G343" s="6" t="s">
        <v>734</v>
      </c>
      <c r="H343" s="6" t="s">
        <v>79</v>
      </c>
      <c r="I343" s="6" t="s">
        <v>700</v>
      </c>
      <c r="J343" s="6" t="str">
        <f>IFERROR(VLOOKUP(MID(G343,1,3),[2]Listas!$B$4:$C$7,2,0), " ")</f>
        <v>SOBREPESO</v>
      </c>
    </row>
    <row r="344" spans="1:11">
      <c r="A344" s="4">
        <v>341</v>
      </c>
      <c r="B344" s="6" t="s">
        <v>729</v>
      </c>
      <c r="C344" s="6" t="s">
        <v>730</v>
      </c>
      <c r="D344" s="7">
        <v>44235</v>
      </c>
      <c r="E344" s="6" t="s">
        <v>87</v>
      </c>
      <c r="F344" s="6">
        <f>IFERROR(VLOOKUP(E344,[2]Listas!$B$13:$C$72,2,0)," ")</f>
        <v>20100568617</v>
      </c>
      <c r="G344" s="6" t="s">
        <v>735</v>
      </c>
      <c r="H344" s="6" t="s">
        <v>81</v>
      </c>
      <c r="I344" s="6" t="s">
        <v>720</v>
      </c>
      <c r="J344" s="6" t="str">
        <f>IFERROR(VLOOKUP(MID(G344,1,3),[2]Listas!$B$4:$C$7,2,0), " ")</f>
        <v>SOBREPESO</v>
      </c>
    </row>
    <row r="345" spans="1:11">
      <c r="A345" s="4">
        <v>342</v>
      </c>
      <c r="B345" s="6" t="s">
        <v>729</v>
      </c>
      <c r="C345" s="6" t="s">
        <v>730</v>
      </c>
      <c r="D345" s="7">
        <v>44235</v>
      </c>
      <c r="E345" s="6" t="s">
        <v>87</v>
      </c>
      <c r="F345" s="6">
        <f>IFERROR(VLOOKUP(E345,[2]Listas!$B$13:$C$72,2,0)," ")</f>
        <v>20100568617</v>
      </c>
      <c r="G345" s="6" t="s">
        <v>736</v>
      </c>
      <c r="H345" s="6" t="s">
        <v>75</v>
      </c>
      <c r="I345" s="6" t="s">
        <v>688</v>
      </c>
      <c r="J345" s="6" t="str">
        <f>IFERROR(VLOOKUP(MID(G345,1,3),[2]Listas!$B$4:$C$7,2,0), " ")</f>
        <v>SOBREPESO</v>
      </c>
    </row>
    <row r="346" spans="1:11">
      <c r="A346" s="4">
        <v>343</v>
      </c>
      <c r="B346" s="6" t="s">
        <v>237</v>
      </c>
      <c r="C346" s="6" t="s">
        <v>238</v>
      </c>
      <c r="D346" s="7">
        <v>44235</v>
      </c>
      <c r="E346" s="6" t="s">
        <v>87</v>
      </c>
      <c r="F346" s="6">
        <f>IFERROR(VLOOKUP(E346,[1]Listas!$B$13:$C$62,2,0)," ")</f>
        <v>20100568617</v>
      </c>
      <c r="G346" s="6" t="s">
        <v>239</v>
      </c>
      <c r="H346" s="6" t="s">
        <v>72</v>
      </c>
      <c r="I346" s="6" t="s">
        <v>240</v>
      </c>
      <c r="J346" s="6" t="s">
        <v>7</v>
      </c>
      <c r="K346" s="5"/>
    </row>
    <row r="347" spans="1:11">
      <c r="A347" s="4">
        <v>344</v>
      </c>
      <c r="B347" s="6" t="s">
        <v>237</v>
      </c>
      <c r="C347" s="6" t="s">
        <v>238</v>
      </c>
      <c r="D347" s="7">
        <v>44235</v>
      </c>
      <c r="E347" s="6" t="s">
        <v>87</v>
      </c>
      <c r="F347" s="6">
        <f>IFERROR(VLOOKUP(E347,[1]Listas!$B$13:$C$62,2,0)," ")</f>
        <v>20100568617</v>
      </c>
      <c r="G347" s="6" t="s">
        <v>241</v>
      </c>
      <c r="H347" s="6" t="s">
        <v>30</v>
      </c>
      <c r="I347" s="6" t="s">
        <v>242</v>
      </c>
      <c r="J347" s="6" t="s">
        <v>7</v>
      </c>
      <c r="K347" s="5"/>
    </row>
    <row r="348" spans="1:11">
      <c r="A348" s="4">
        <v>345</v>
      </c>
      <c r="B348" s="6" t="s">
        <v>237</v>
      </c>
      <c r="C348" s="6" t="s">
        <v>238</v>
      </c>
      <c r="D348" s="7">
        <v>44235</v>
      </c>
      <c r="E348" s="6" t="s">
        <v>87</v>
      </c>
      <c r="F348" s="6">
        <f>IFERROR(VLOOKUP(E348,[1]Listas!$B$13:$C$62,2,0)," ")</f>
        <v>20100568617</v>
      </c>
      <c r="G348" s="6" t="s">
        <v>243</v>
      </c>
      <c r="H348" s="6" t="s">
        <v>72</v>
      </c>
      <c r="I348" s="6" t="s">
        <v>244</v>
      </c>
      <c r="J348" s="6" t="s">
        <v>7</v>
      </c>
      <c r="K348" s="5"/>
    </row>
    <row r="349" spans="1:11">
      <c r="A349" s="4">
        <v>346</v>
      </c>
      <c r="B349" s="6" t="s">
        <v>237</v>
      </c>
      <c r="C349" s="6" t="s">
        <v>238</v>
      </c>
      <c r="D349" s="7">
        <v>44235</v>
      </c>
      <c r="E349" s="6" t="s">
        <v>87</v>
      </c>
      <c r="F349" s="6">
        <f>IFERROR(VLOOKUP(E349,[1]Listas!$B$13:$C$62,2,0)," ")</f>
        <v>20100568617</v>
      </c>
      <c r="G349" s="6" t="s">
        <v>245</v>
      </c>
      <c r="H349" s="6" t="s">
        <v>30</v>
      </c>
      <c r="I349" s="6" t="s">
        <v>246</v>
      </c>
      <c r="J349" s="6" t="s">
        <v>7</v>
      </c>
      <c r="K349" s="5"/>
    </row>
    <row r="350" spans="1:11">
      <c r="A350" s="4">
        <v>347</v>
      </c>
      <c r="B350" s="6" t="s">
        <v>247</v>
      </c>
      <c r="C350" s="6" t="s">
        <v>226</v>
      </c>
      <c r="D350" s="7">
        <v>44235</v>
      </c>
      <c r="E350" s="6" t="s">
        <v>87</v>
      </c>
      <c r="F350" s="6">
        <f>IFERROR(VLOOKUP(E350,[1]Listas!$B$13:$C$62,2,0)," ")</f>
        <v>20100568617</v>
      </c>
      <c r="G350" s="6" t="s">
        <v>248</v>
      </c>
      <c r="H350" s="6" t="s">
        <v>55</v>
      </c>
      <c r="I350" s="6" t="s">
        <v>76</v>
      </c>
      <c r="J350" s="6" t="s">
        <v>7</v>
      </c>
      <c r="K350" s="5"/>
    </row>
    <row r="351" spans="1:11">
      <c r="A351" s="4">
        <v>348</v>
      </c>
      <c r="B351" s="6" t="s">
        <v>247</v>
      </c>
      <c r="C351" s="6" t="s">
        <v>226</v>
      </c>
      <c r="D351" s="7">
        <v>44235</v>
      </c>
      <c r="E351" s="6" t="s">
        <v>87</v>
      </c>
      <c r="F351" s="6">
        <f>IFERROR(VLOOKUP(E351,[1]Listas!$B$13:$C$62,2,0)," ")</f>
        <v>20100568617</v>
      </c>
      <c r="G351" s="6" t="s">
        <v>249</v>
      </c>
      <c r="H351" s="6" t="s">
        <v>77</v>
      </c>
      <c r="I351" s="6" t="s">
        <v>78</v>
      </c>
      <c r="J351" s="6" t="s">
        <v>7</v>
      </c>
      <c r="K351" s="5"/>
    </row>
    <row r="352" spans="1:11">
      <c r="A352" s="4">
        <v>349</v>
      </c>
      <c r="B352" s="6" t="s">
        <v>247</v>
      </c>
      <c r="C352" s="6" t="s">
        <v>226</v>
      </c>
      <c r="D352" s="7">
        <v>44235</v>
      </c>
      <c r="E352" s="6" t="s">
        <v>87</v>
      </c>
      <c r="F352" s="6">
        <f>IFERROR(VLOOKUP(E352,[1]Listas!$B$13:$C$62,2,0)," ")</f>
        <v>20100568617</v>
      </c>
      <c r="G352" s="6" t="s">
        <v>250</v>
      </c>
      <c r="H352" s="6" t="s">
        <v>79</v>
      </c>
      <c r="I352" s="6" t="s">
        <v>80</v>
      </c>
      <c r="J352" s="6" t="s">
        <v>7</v>
      </c>
      <c r="K352" s="5"/>
    </row>
    <row r="353" spans="1:11">
      <c r="A353" s="4">
        <v>350</v>
      </c>
      <c r="B353" s="6" t="s">
        <v>247</v>
      </c>
      <c r="C353" s="6" t="s">
        <v>226</v>
      </c>
      <c r="D353" s="7">
        <v>44235</v>
      </c>
      <c r="E353" s="6" t="s">
        <v>87</v>
      </c>
      <c r="F353" s="6">
        <f>IFERROR(VLOOKUP(E353,[1]Listas!$B$13:$C$62,2,0)," ")</f>
        <v>20100568617</v>
      </c>
      <c r="G353" s="6" t="s">
        <v>251</v>
      </c>
      <c r="H353" s="6" t="s">
        <v>81</v>
      </c>
      <c r="I353" s="6" t="s">
        <v>82</v>
      </c>
      <c r="J353" s="6" t="s">
        <v>7</v>
      </c>
      <c r="K353" s="5"/>
    </row>
    <row r="354" spans="1:11">
      <c r="A354" s="4">
        <v>351</v>
      </c>
      <c r="B354" s="6" t="s">
        <v>252</v>
      </c>
      <c r="C354" s="6" t="s">
        <v>253</v>
      </c>
      <c r="D354" s="7">
        <v>44235</v>
      </c>
      <c r="E354" s="6" t="s">
        <v>87</v>
      </c>
      <c r="F354" s="6">
        <f>IFERROR(VLOOKUP(E354,[1]Listas!$B$13:$C$62,2,0)," ")</f>
        <v>20100568617</v>
      </c>
      <c r="G354" s="6" t="s">
        <v>254</v>
      </c>
      <c r="H354" s="6" t="s">
        <v>55</v>
      </c>
      <c r="I354" s="6" t="s">
        <v>76</v>
      </c>
      <c r="J354" s="6" t="s">
        <v>7</v>
      </c>
      <c r="K354" s="5"/>
    </row>
    <row r="355" spans="1:11">
      <c r="A355" s="4">
        <v>352</v>
      </c>
      <c r="B355" s="6" t="s">
        <v>252</v>
      </c>
      <c r="C355" s="6" t="s">
        <v>253</v>
      </c>
      <c r="D355" s="7">
        <v>44235</v>
      </c>
      <c r="E355" s="6" t="s">
        <v>87</v>
      </c>
      <c r="F355" s="6">
        <f>IFERROR(VLOOKUP(E355,[1]Listas!$B$13:$C$62,2,0)," ")</f>
        <v>20100568617</v>
      </c>
      <c r="G355" s="6" t="s">
        <v>255</v>
      </c>
      <c r="H355" s="6" t="s">
        <v>77</v>
      </c>
      <c r="I355" s="6" t="s">
        <v>78</v>
      </c>
      <c r="J355" s="6" t="s">
        <v>7</v>
      </c>
      <c r="K355" s="5"/>
    </row>
    <row r="356" spans="1:11">
      <c r="A356" s="4">
        <v>353</v>
      </c>
      <c r="B356" s="6" t="s">
        <v>252</v>
      </c>
      <c r="C356" s="6" t="s">
        <v>253</v>
      </c>
      <c r="D356" s="7">
        <v>44235</v>
      </c>
      <c r="E356" s="6" t="s">
        <v>87</v>
      </c>
      <c r="F356" s="6">
        <f>IFERROR(VLOOKUP(E356,[1]Listas!$B$13:$C$62,2,0)," ")</f>
        <v>20100568617</v>
      </c>
      <c r="G356" s="6" t="s">
        <v>256</v>
      </c>
      <c r="H356" s="6" t="s">
        <v>79</v>
      </c>
      <c r="I356" s="6" t="s">
        <v>80</v>
      </c>
      <c r="J356" s="6" t="s">
        <v>7</v>
      </c>
      <c r="K356" s="5"/>
    </row>
    <row r="357" spans="1:11">
      <c r="A357" s="4">
        <v>354</v>
      </c>
      <c r="B357" s="6" t="s">
        <v>252</v>
      </c>
      <c r="C357" s="6" t="s">
        <v>253</v>
      </c>
      <c r="D357" s="7">
        <v>44235</v>
      </c>
      <c r="E357" s="6" t="s">
        <v>87</v>
      </c>
      <c r="F357" s="6">
        <f>IFERROR(VLOOKUP(E357,[1]Listas!$B$13:$C$62,2,0)," ")</f>
        <v>20100568617</v>
      </c>
      <c r="G357" s="6" t="s">
        <v>257</v>
      </c>
      <c r="H357" s="6" t="s">
        <v>81</v>
      </c>
      <c r="I357" s="6" t="s">
        <v>82</v>
      </c>
      <c r="J357" s="6" t="s">
        <v>7</v>
      </c>
      <c r="K357" s="5"/>
    </row>
    <row r="358" spans="1:11">
      <c r="A358" s="4">
        <v>355</v>
      </c>
      <c r="B358" s="6" t="s">
        <v>781</v>
      </c>
      <c r="C358" s="6" t="s">
        <v>782</v>
      </c>
      <c r="D358" s="7">
        <v>44237</v>
      </c>
      <c r="E358" s="6" t="s">
        <v>17</v>
      </c>
      <c r="F358" s="6">
        <f>IFERROR(VLOOKUP(E358,[2]Listas!$B$13:$C$72,2,0)," ")</f>
        <v>20100383919</v>
      </c>
      <c r="G358" s="6" t="s">
        <v>783</v>
      </c>
      <c r="H358" s="6" t="s">
        <v>35</v>
      </c>
      <c r="I358" s="6">
        <v>17518</v>
      </c>
      <c r="J358" s="6" t="str">
        <f>IFERROR(VLOOKUP(MID(G358,1,3),[2]Listas!$B$4:$C$7,2,0), " ")</f>
        <v>SOBREPESO</v>
      </c>
    </row>
    <row r="359" spans="1:11">
      <c r="A359" s="4">
        <v>356</v>
      </c>
      <c r="B359" s="6" t="s">
        <v>781</v>
      </c>
      <c r="C359" s="6" t="s">
        <v>782</v>
      </c>
      <c r="D359" s="7">
        <v>44237</v>
      </c>
      <c r="E359" s="6" t="s">
        <v>17</v>
      </c>
      <c r="F359" s="6">
        <f>IFERROR(VLOOKUP(E359,[2]Listas!$B$13:$C$72,2,0)," ")</f>
        <v>20100383919</v>
      </c>
      <c r="G359" s="6" t="s">
        <v>784</v>
      </c>
      <c r="H359" s="6" t="s">
        <v>56</v>
      </c>
      <c r="I359" s="6">
        <v>15416</v>
      </c>
      <c r="J359" s="6" t="str">
        <f>IFERROR(VLOOKUP(MID(G359,1,3),[2]Listas!$B$4:$C$7,2,0), " ")</f>
        <v>SOBREPESO</v>
      </c>
    </row>
    <row r="360" spans="1:11">
      <c r="A360" s="4">
        <v>357</v>
      </c>
      <c r="B360" s="6" t="s">
        <v>781</v>
      </c>
      <c r="C360" s="6" t="s">
        <v>782</v>
      </c>
      <c r="D360" s="7">
        <v>44237</v>
      </c>
      <c r="E360" s="6" t="s">
        <v>17</v>
      </c>
      <c r="F360" s="6">
        <f>IFERROR(VLOOKUP(E360,[2]Listas!$B$13:$C$72,2,0)," ")</f>
        <v>20100383919</v>
      </c>
      <c r="G360" s="6" t="s">
        <v>785</v>
      </c>
      <c r="H360" s="6" t="s">
        <v>174</v>
      </c>
      <c r="I360" s="6">
        <v>10820</v>
      </c>
      <c r="J360" s="6" t="str">
        <f>IFERROR(VLOOKUP(MID(G360,1,3),[2]Listas!$B$4:$C$7,2,0), " ")</f>
        <v>SOBREPESO</v>
      </c>
    </row>
    <row r="361" spans="1:11">
      <c r="A361" s="4">
        <v>358</v>
      </c>
      <c r="B361" s="6" t="s">
        <v>781</v>
      </c>
      <c r="C361" s="6" t="s">
        <v>782</v>
      </c>
      <c r="D361" s="7">
        <v>44237</v>
      </c>
      <c r="E361" s="6" t="s">
        <v>17</v>
      </c>
      <c r="F361" s="6">
        <f>IFERROR(VLOOKUP(E361,[2]Listas!$B$13:$C$72,2,0)," ")</f>
        <v>20100383919</v>
      </c>
      <c r="G361" s="6" t="s">
        <v>786</v>
      </c>
      <c r="H361" s="6" t="s">
        <v>176</v>
      </c>
      <c r="I361" s="6">
        <v>18433</v>
      </c>
      <c r="J361" s="6" t="str">
        <f>IFERROR(VLOOKUP(MID(G361,1,3),[2]Listas!$B$4:$C$7,2,0), " ")</f>
        <v>SOBREPESO</v>
      </c>
    </row>
    <row r="362" spans="1:11">
      <c r="A362" s="4">
        <v>359</v>
      </c>
      <c r="B362" s="6" t="s">
        <v>781</v>
      </c>
      <c r="C362" s="6" t="s">
        <v>782</v>
      </c>
      <c r="D362" s="7">
        <v>44237</v>
      </c>
      <c r="E362" s="6" t="s">
        <v>17</v>
      </c>
      <c r="F362" s="6">
        <f>IFERROR(VLOOKUP(E362,[2]Listas!$B$13:$C$72,2,0)," ")</f>
        <v>20100383919</v>
      </c>
      <c r="G362" s="6" t="s">
        <v>787</v>
      </c>
      <c r="H362" s="6" t="s">
        <v>41</v>
      </c>
      <c r="I362" s="6" t="s">
        <v>652</v>
      </c>
      <c r="J362" s="6" t="str">
        <f>IFERROR(VLOOKUP(MID(G362,1,3),[2]Listas!$B$4:$C$7,2,0), " ")</f>
        <v>SOBREPESO</v>
      </c>
    </row>
    <row r="363" spans="1:11">
      <c r="A363" s="4">
        <v>360</v>
      </c>
      <c r="B363" s="6" t="s">
        <v>781</v>
      </c>
      <c r="C363" s="6" t="s">
        <v>782</v>
      </c>
      <c r="D363" s="7">
        <v>44237</v>
      </c>
      <c r="E363" s="6" t="s">
        <v>17</v>
      </c>
      <c r="F363" s="6">
        <f>IFERROR(VLOOKUP(E363,[2]Listas!$B$13:$C$72,2,0)," ")</f>
        <v>20100383919</v>
      </c>
      <c r="G363" s="6" t="s">
        <v>788</v>
      </c>
      <c r="H363" s="6" t="s">
        <v>67</v>
      </c>
      <c r="I363" s="6" t="s">
        <v>648</v>
      </c>
      <c r="J363" s="6" t="str">
        <f>IFERROR(VLOOKUP(MID(G363,1,3),[2]Listas!$B$4:$C$7,2,0), " ")</f>
        <v>SOBREPESO</v>
      </c>
    </row>
    <row r="364" spans="1:11">
      <c r="A364" s="4">
        <v>361</v>
      </c>
      <c r="B364" s="6" t="s">
        <v>808</v>
      </c>
      <c r="C364" s="6" t="s">
        <v>809</v>
      </c>
      <c r="D364" s="7">
        <v>44237</v>
      </c>
      <c r="E364" s="6" t="s">
        <v>16</v>
      </c>
      <c r="F364" s="6">
        <f>IFERROR(VLOOKUP(E364,[2]Listas!$B$13:$C$72,2,0)," ")</f>
        <v>20500906805</v>
      </c>
      <c r="G364" s="6" t="s">
        <v>810</v>
      </c>
      <c r="H364" s="6" t="s">
        <v>811</v>
      </c>
      <c r="I364" s="6" t="s">
        <v>812</v>
      </c>
      <c r="J364" s="6" t="str">
        <f>IFERROR(VLOOKUP(MID(G364,1,3),[2]Listas!$B$4:$C$7,2,0), " ")</f>
        <v>SOBREPESO</v>
      </c>
    </row>
    <row r="365" spans="1:11">
      <c r="A365" s="4">
        <v>362</v>
      </c>
      <c r="B365" s="6" t="s">
        <v>808</v>
      </c>
      <c r="C365" s="6" t="s">
        <v>809</v>
      </c>
      <c r="D365" s="7">
        <v>44237</v>
      </c>
      <c r="E365" s="6" t="s">
        <v>16</v>
      </c>
      <c r="F365" s="6">
        <f>IFERROR(VLOOKUP(E365,[2]Listas!$B$13:$C$72,2,0)," ")</f>
        <v>20500906805</v>
      </c>
      <c r="G365" s="6" t="s">
        <v>813</v>
      </c>
      <c r="H365" s="6" t="s">
        <v>814</v>
      </c>
      <c r="I365" s="6" t="s">
        <v>812</v>
      </c>
      <c r="J365" s="6" t="str">
        <f>IFERROR(VLOOKUP(MID(G365,1,3),[2]Listas!$B$4:$C$7,2,0), " ")</f>
        <v>SOBREPESO</v>
      </c>
    </row>
    <row r="366" spans="1:11">
      <c r="A366" s="4">
        <v>363</v>
      </c>
      <c r="B366" s="6" t="s">
        <v>808</v>
      </c>
      <c r="C366" s="6" t="s">
        <v>809</v>
      </c>
      <c r="D366" s="7">
        <v>44237</v>
      </c>
      <c r="E366" s="6" t="s">
        <v>16</v>
      </c>
      <c r="F366" s="6">
        <f>IFERROR(VLOOKUP(E366,[2]Listas!$B$13:$C$72,2,0)," ")</f>
        <v>20500906805</v>
      </c>
      <c r="G366" s="6" t="s">
        <v>815</v>
      </c>
      <c r="H366" s="6" t="s">
        <v>85</v>
      </c>
      <c r="I366" s="6" t="s">
        <v>812</v>
      </c>
      <c r="J366" s="6" t="str">
        <f>IFERROR(VLOOKUP(MID(G366,1,3),[2]Listas!$B$4:$C$7,2,0), " ")</f>
        <v>SOBREPESO</v>
      </c>
    </row>
    <row r="367" spans="1:11">
      <c r="A367" s="4">
        <v>364</v>
      </c>
      <c r="B367" s="6" t="s">
        <v>808</v>
      </c>
      <c r="C367" s="6" t="s">
        <v>809</v>
      </c>
      <c r="D367" s="7">
        <v>44237</v>
      </c>
      <c r="E367" s="6" t="s">
        <v>16</v>
      </c>
      <c r="F367" s="6">
        <f>IFERROR(VLOOKUP(E367,[2]Listas!$B$13:$C$72,2,0)," ")</f>
        <v>20500906805</v>
      </c>
      <c r="G367" s="6" t="s">
        <v>816</v>
      </c>
      <c r="H367" s="6" t="s">
        <v>86</v>
      </c>
      <c r="I367" s="6" t="s">
        <v>812</v>
      </c>
      <c r="J367" s="6" t="str">
        <f>IFERROR(VLOOKUP(MID(G367,1,3),[2]Listas!$B$4:$C$7,2,0), " ")</f>
        <v>SOBREPESO</v>
      </c>
    </row>
    <row r="368" spans="1:11">
      <c r="A368" s="4">
        <v>365</v>
      </c>
      <c r="B368" s="6" t="s">
        <v>822</v>
      </c>
      <c r="C368" s="6" t="s">
        <v>823</v>
      </c>
      <c r="D368" s="7">
        <v>44238</v>
      </c>
      <c r="E368" s="6" t="s">
        <v>87</v>
      </c>
      <c r="F368" s="6">
        <f>IFERROR(VLOOKUP(E368,[2]Listas!$B$13:$C$72,2,0)," ")</f>
        <v>20100568617</v>
      </c>
      <c r="G368" s="6" t="s">
        <v>824</v>
      </c>
      <c r="H368" s="6" t="s">
        <v>690</v>
      </c>
      <c r="I368" s="6" t="s">
        <v>691</v>
      </c>
      <c r="J368" s="6" t="str">
        <f>IFERROR(VLOOKUP(MID(G368,1,3),[2]Listas!$B$4:$C$7,2,0), " ")</f>
        <v>SOBREPESO</v>
      </c>
    </row>
    <row r="369" spans="1:11">
      <c r="A369" s="4">
        <v>366</v>
      </c>
      <c r="B369" s="6" t="s">
        <v>822</v>
      </c>
      <c r="C369" s="6" t="s">
        <v>823</v>
      </c>
      <c r="D369" s="7">
        <v>44238</v>
      </c>
      <c r="E369" s="6" t="s">
        <v>87</v>
      </c>
      <c r="F369" s="6">
        <f>IFERROR(VLOOKUP(E369,[2]Listas!$B$13:$C$72,2,0)," ")</f>
        <v>20100568617</v>
      </c>
      <c r="G369" s="6" t="s">
        <v>825</v>
      </c>
      <c r="H369" s="6" t="s">
        <v>74</v>
      </c>
      <c r="I369" s="6" t="s">
        <v>693</v>
      </c>
      <c r="J369" s="6" t="str">
        <f>IFERROR(VLOOKUP(MID(G369,1,3),[2]Listas!$B$4:$C$7,2,0), " ")</f>
        <v>SOBREPESO</v>
      </c>
    </row>
    <row r="370" spans="1:11">
      <c r="A370" s="4">
        <v>367</v>
      </c>
      <c r="B370" s="6" t="s">
        <v>822</v>
      </c>
      <c r="C370" s="6" t="s">
        <v>823</v>
      </c>
      <c r="D370" s="7">
        <v>44238</v>
      </c>
      <c r="E370" s="6" t="s">
        <v>87</v>
      </c>
      <c r="F370" s="6">
        <f>IFERROR(VLOOKUP(E370,[2]Listas!$B$13:$C$72,2,0)," ")</f>
        <v>20100568617</v>
      </c>
      <c r="G370" s="6" t="s">
        <v>826</v>
      </c>
      <c r="H370" s="6" t="s">
        <v>827</v>
      </c>
      <c r="I370" s="6" t="s">
        <v>828</v>
      </c>
      <c r="J370" s="6" t="str">
        <f>IFERROR(VLOOKUP(MID(G370,1,3),[2]Listas!$B$4:$C$7,2,0), " ")</f>
        <v>SOBREPESO</v>
      </c>
    </row>
    <row r="371" spans="1:11">
      <c r="A371" s="4">
        <v>368</v>
      </c>
      <c r="B371" s="6" t="s">
        <v>846</v>
      </c>
      <c r="C371" s="6" t="s">
        <v>847</v>
      </c>
      <c r="D371" s="7">
        <v>44238</v>
      </c>
      <c r="E371" s="6" t="s">
        <v>87</v>
      </c>
      <c r="F371" s="6">
        <f>IFERROR(VLOOKUP(E371,[2]Listas!$B$13:$C$72,2,0)," ")</f>
        <v>20100568617</v>
      </c>
      <c r="G371" s="6" t="s">
        <v>848</v>
      </c>
      <c r="H371" s="6" t="s">
        <v>72</v>
      </c>
      <c r="I371" s="6" t="s">
        <v>619</v>
      </c>
      <c r="J371" s="6" t="str">
        <f>IFERROR(VLOOKUP(MID(G371,1,3),[2]Listas!$B$4:$C$7,2,0), " ")</f>
        <v>SOBREPESO</v>
      </c>
    </row>
    <row r="372" spans="1:11">
      <c r="A372" s="4">
        <v>369</v>
      </c>
      <c r="B372" s="6" t="s">
        <v>846</v>
      </c>
      <c r="C372" s="6" t="s">
        <v>847</v>
      </c>
      <c r="D372" s="7">
        <v>44238</v>
      </c>
      <c r="E372" s="6" t="s">
        <v>87</v>
      </c>
      <c r="F372" s="6">
        <f>IFERROR(VLOOKUP(E372,[2]Listas!$B$13:$C$72,2,0)," ")</f>
        <v>20100568617</v>
      </c>
      <c r="G372" s="6" t="s">
        <v>849</v>
      </c>
      <c r="H372" s="6" t="s">
        <v>30</v>
      </c>
      <c r="I372" s="6" t="s">
        <v>621</v>
      </c>
      <c r="J372" s="6" t="str">
        <f>IFERROR(VLOOKUP(MID(G372,1,3),[2]Listas!$B$4:$C$7,2,0), " ")</f>
        <v>SOBREPESO</v>
      </c>
    </row>
    <row r="373" spans="1:11">
      <c r="A373" s="4">
        <v>370</v>
      </c>
      <c r="B373" s="6" t="s">
        <v>850</v>
      </c>
      <c r="C373" s="6" t="s">
        <v>851</v>
      </c>
      <c r="D373" s="7">
        <v>44238</v>
      </c>
      <c r="E373" s="6" t="s">
        <v>87</v>
      </c>
      <c r="F373" s="6">
        <f>IFERROR(VLOOKUP(E373,[2]Listas!$B$13:$C$72,2,0)," ")</f>
        <v>20100568617</v>
      </c>
      <c r="G373" s="6" t="s">
        <v>852</v>
      </c>
      <c r="H373" s="6" t="s">
        <v>55</v>
      </c>
      <c r="I373" s="6" t="s">
        <v>715</v>
      </c>
      <c r="J373" s="6" t="str">
        <f>IFERROR(VLOOKUP(MID(G373,1,3),[2]Listas!$B$4:$C$7,2,0), " ")</f>
        <v>SOBREPESO</v>
      </c>
    </row>
    <row r="374" spans="1:11">
      <c r="A374" s="4">
        <v>371</v>
      </c>
      <c r="B374" s="6" t="s">
        <v>850</v>
      </c>
      <c r="C374" s="6" t="s">
        <v>851</v>
      </c>
      <c r="D374" s="7">
        <v>44238</v>
      </c>
      <c r="E374" s="6" t="s">
        <v>87</v>
      </c>
      <c r="F374" s="6">
        <f>IFERROR(VLOOKUP(E374,[2]Listas!$B$13:$C$72,2,0)," ")</f>
        <v>20100568617</v>
      </c>
      <c r="G374" s="6" t="s">
        <v>853</v>
      </c>
      <c r="H374" s="6" t="s">
        <v>77</v>
      </c>
      <c r="I374" s="6" t="s">
        <v>717</v>
      </c>
      <c r="J374" s="6" t="str">
        <f>IFERROR(VLOOKUP(MID(G374,1,3),[2]Listas!$B$4:$C$7,2,0), " ")</f>
        <v>SOBREPESO</v>
      </c>
    </row>
    <row r="375" spans="1:11">
      <c r="A375" s="4">
        <v>372</v>
      </c>
      <c r="B375" s="6" t="s">
        <v>850</v>
      </c>
      <c r="C375" s="6" t="s">
        <v>851</v>
      </c>
      <c r="D375" s="7">
        <v>44238</v>
      </c>
      <c r="E375" s="6" t="s">
        <v>87</v>
      </c>
      <c r="F375" s="6">
        <f>IFERROR(VLOOKUP(E375,[2]Listas!$B$13:$C$72,2,0)," ")</f>
        <v>20100568617</v>
      </c>
      <c r="G375" s="6" t="s">
        <v>854</v>
      </c>
      <c r="H375" s="6" t="s">
        <v>79</v>
      </c>
      <c r="I375" s="6" t="s">
        <v>700</v>
      </c>
      <c r="J375" s="6" t="str">
        <f>IFERROR(VLOOKUP(MID(G375,1,3),[2]Listas!$B$4:$C$7,2,0), " ")</f>
        <v>SOBREPESO</v>
      </c>
    </row>
    <row r="376" spans="1:11">
      <c r="A376" s="4">
        <v>373</v>
      </c>
      <c r="B376" s="6" t="s">
        <v>850</v>
      </c>
      <c r="C376" s="6" t="s">
        <v>851</v>
      </c>
      <c r="D376" s="7">
        <v>44238</v>
      </c>
      <c r="E376" s="6" t="s">
        <v>87</v>
      </c>
      <c r="F376" s="6">
        <f>IFERROR(VLOOKUP(E376,[2]Listas!$B$13:$C$72,2,0)," ")</f>
        <v>20100568617</v>
      </c>
      <c r="G376" s="6" t="s">
        <v>855</v>
      </c>
      <c r="H376" s="6" t="s">
        <v>81</v>
      </c>
      <c r="I376" s="6" t="s">
        <v>720</v>
      </c>
      <c r="J376" s="6" t="str">
        <f>IFERROR(VLOOKUP(MID(G376,1,3),[2]Listas!$B$4:$C$7,2,0), " ")</f>
        <v>SOBREPESO</v>
      </c>
    </row>
    <row r="377" spans="1:11">
      <c r="A377" s="4">
        <v>374</v>
      </c>
      <c r="B377" s="6" t="s">
        <v>850</v>
      </c>
      <c r="C377" s="6" t="s">
        <v>851</v>
      </c>
      <c r="D377" s="7">
        <v>44238</v>
      </c>
      <c r="E377" s="6" t="s">
        <v>87</v>
      </c>
      <c r="F377" s="6">
        <f>IFERROR(VLOOKUP(E377,[2]Listas!$B$13:$C$72,2,0)," ")</f>
        <v>20100568617</v>
      </c>
      <c r="G377" s="6" t="s">
        <v>856</v>
      </c>
      <c r="H377" s="6" t="s">
        <v>75</v>
      </c>
      <c r="I377" s="6" t="s">
        <v>688</v>
      </c>
      <c r="J377" s="6" t="str">
        <f>IFERROR(VLOOKUP(MID(G377,1,3),[2]Listas!$B$4:$C$7,2,0), " ")</f>
        <v>SOBREPESO</v>
      </c>
    </row>
    <row r="378" spans="1:11">
      <c r="A378" s="4">
        <v>375</v>
      </c>
      <c r="B378" s="6" t="s">
        <v>857</v>
      </c>
      <c r="C378" s="6" t="s">
        <v>858</v>
      </c>
      <c r="D378" s="7">
        <v>44238</v>
      </c>
      <c r="E378" s="6" t="s">
        <v>87</v>
      </c>
      <c r="F378" s="6">
        <f>IFERROR(VLOOKUP(E378,[2]Listas!$B$13:$C$72,2,0)," ")</f>
        <v>20100568617</v>
      </c>
      <c r="G378" s="6" t="s">
        <v>859</v>
      </c>
      <c r="H378" s="6" t="s">
        <v>55</v>
      </c>
      <c r="I378" s="6" t="s">
        <v>715</v>
      </c>
      <c r="J378" s="6" t="str">
        <f>IFERROR(VLOOKUP(MID(G378,1,3),[2]Listas!$B$4:$C$7,2,0), " ")</f>
        <v>SOBREPESO</v>
      </c>
    </row>
    <row r="379" spans="1:11">
      <c r="A379" s="4">
        <v>376</v>
      </c>
      <c r="B379" s="6" t="s">
        <v>857</v>
      </c>
      <c r="C379" s="6" t="s">
        <v>858</v>
      </c>
      <c r="D379" s="7">
        <v>44238</v>
      </c>
      <c r="E379" s="6" t="s">
        <v>87</v>
      </c>
      <c r="F379" s="6">
        <f>IFERROR(VLOOKUP(E379,[2]Listas!$B$13:$C$72,2,0)," ")</f>
        <v>20100568617</v>
      </c>
      <c r="G379" s="6" t="s">
        <v>860</v>
      </c>
      <c r="H379" s="6" t="s">
        <v>77</v>
      </c>
      <c r="I379" s="6" t="s">
        <v>717</v>
      </c>
      <c r="J379" s="6" t="str">
        <f>IFERROR(VLOOKUP(MID(G379,1,3),[2]Listas!$B$4:$C$7,2,0), " ")</f>
        <v>SOBREPESO</v>
      </c>
    </row>
    <row r="380" spans="1:11">
      <c r="A380" s="4">
        <v>377</v>
      </c>
      <c r="B380" s="6" t="s">
        <v>857</v>
      </c>
      <c r="C380" s="6" t="s">
        <v>858</v>
      </c>
      <c r="D380" s="7">
        <v>44238</v>
      </c>
      <c r="E380" s="6" t="s">
        <v>87</v>
      </c>
      <c r="F380" s="6">
        <f>IFERROR(VLOOKUP(E380,[2]Listas!$B$13:$C$72,2,0)," ")</f>
        <v>20100568617</v>
      </c>
      <c r="G380" s="6" t="s">
        <v>861</v>
      </c>
      <c r="H380" s="6" t="s">
        <v>79</v>
      </c>
      <c r="I380" s="6" t="s">
        <v>700</v>
      </c>
      <c r="J380" s="6" t="str">
        <f>IFERROR(VLOOKUP(MID(G380,1,3),[2]Listas!$B$4:$C$7,2,0), " ")</f>
        <v>SOBREPESO</v>
      </c>
    </row>
    <row r="381" spans="1:11">
      <c r="A381" s="4">
        <v>378</v>
      </c>
      <c r="B381" s="6" t="s">
        <v>857</v>
      </c>
      <c r="C381" s="6" t="s">
        <v>858</v>
      </c>
      <c r="D381" s="7">
        <v>44238</v>
      </c>
      <c r="E381" s="6" t="s">
        <v>87</v>
      </c>
      <c r="F381" s="6">
        <f>IFERROR(VLOOKUP(E381,[2]Listas!$B$13:$C$72,2,0)," ")</f>
        <v>20100568617</v>
      </c>
      <c r="G381" s="6" t="s">
        <v>862</v>
      </c>
      <c r="H381" s="6" t="s">
        <v>81</v>
      </c>
      <c r="I381" s="6" t="s">
        <v>720</v>
      </c>
      <c r="J381" s="6" t="str">
        <f>IFERROR(VLOOKUP(MID(G381,1,3),[2]Listas!$B$4:$C$7,2,0), " ")</f>
        <v>SOBREPESO</v>
      </c>
    </row>
    <row r="382" spans="1:11">
      <c r="A382" s="4">
        <v>379</v>
      </c>
      <c r="B382" s="6" t="s">
        <v>857</v>
      </c>
      <c r="C382" s="6" t="s">
        <v>858</v>
      </c>
      <c r="D382" s="7">
        <v>44238</v>
      </c>
      <c r="E382" s="6" t="s">
        <v>87</v>
      </c>
      <c r="F382" s="6">
        <f>IFERROR(VLOOKUP(E382,[2]Listas!$B$13:$C$72,2,0)," ")</f>
        <v>20100568617</v>
      </c>
      <c r="G382" s="6" t="s">
        <v>863</v>
      </c>
      <c r="H382" s="6" t="s">
        <v>75</v>
      </c>
      <c r="I382" s="6" t="s">
        <v>688</v>
      </c>
      <c r="J382" s="6" t="str">
        <f>IFERROR(VLOOKUP(MID(G382,1,3),[2]Listas!$B$4:$C$7,2,0), " ")</f>
        <v>SOBREPESO</v>
      </c>
    </row>
    <row r="383" spans="1:11">
      <c r="A383" s="4">
        <v>380</v>
      </c>
      <c r="B383" s="6" t="s">
        <v>280</v>
      </c>
      <c r="C383" s="6" t="s">
        <v>281</v>
      </c>
      <c r="D383" s="7">
        <v>44236</v>
      </c>
      <c r="E383" s="6" t="s">
        <v>87</v>
      </c>
      <c r="F383" s="6">
        <f>IFERROR(VLOOKUP(E383,[1]Listas!$B$13:$C$62,2,0)," ")</f>
        <v>20100568617</v>
      </c>
      <c r="G383" s="6" t="s">
        <v>282</v>
      </c>
      <c r="H383" s="6" t="s">
        <v>112</v>
      </c>
      <c r="I383" s="6" t="s">
        <v>283</v>
      </c>
      <c r="J383" s="6" t="s">
        <v>7</v>
      </c>
      <c r="K383" s="5"/>
    </row>
    <row r="384" spans="1:11">
      <c r="A384" s="4">
        <v>381</v>
      </c>
      <c r="B384" s="6" t="s">
        <v>280</v>
      </c>
      <c r="C384" s="6" t="s">
        <v>281</v>
      </c>
      <c r="D384" s="7">
        <v>44236</v>
      </c>
      <c r="E384" s="6" t="s">
        <v>87</v>
      </c>
      <c r="F384" s="6">
        <f>IFERROR(VLOOKUP(E384,[1]Listas!$B$13:$C$62,2,0)," ")</f>
        <v>20100568617</v>
      </c>
      <c r="G384" s="6" t="s">
        <v>284</v>
      </c>
      <c r="H384" s="6" t="s">
        <v>112</v>
      </c>
      <c r="I384" s="6" t="s">
        <v>283</v>
      </c>
      <c r="J384" s="6" t="s">
        <v>7</v>
      </c>
      <c r="K384" s="5"/>
    </row>
    <row r="385" spans="1:11">
      <c r="A385" s="4">
        <v>382</v>
      </c>
      <c r="B385" s="6" t="s">
        <v>330</v>
      </c>
      <c r="C385" s="6" t="s">
        <v>331</v>
      </c>
      <c r="D385" s="7">
        <v>44237</v>
      </c>
      <c r="E385" s="6" t="s">
        <v>17</v>
      </c>
      <c r="F385" s="6">
        <v>20100383919</v>
      </c>
      <c r="G385" s="6" t="s">
        <v>332</v>
      </c>
      <c r="H385" s="6" t="s">
        <v>9</v>
      </c>
      <c r="I385" s="6" t="s">
        <v>46</v>
      </c>
      <c r="J385" s="6" t="s">
        <v>7</v>
      </c>
      <c r="K385" s="5"/>
    </row>
    <row r="386" spans="1:11">
      <c r="A386" s="4">
        <v>383</v>
      </c>
      <c r="B386" s="6" t="s">
        <v>330</v>
      </c>
      <c r="C386" s="6" t="s">
        <v>331</v>
      </c>
      <c r="D386" s="7">
        <v>44237</v>
      </c>
      <c r="E386" s="6" t="s">
        <v>17</v>
      </c>
      <c r="F386" s="6">
        <v>20100383919</v>
      </c>
      <c r="G386" s="6" t="s">
        <v>333</v>
      </c>
      <c r="H386" s="6" t="s">
        <v>8</v>
      </c>
      <c r="I386" s="6" t="s">
        <v>47</v>
      </c>
      <c r="J386" s="6" t="s">
        <v>7</v>
      </c>
      <c r="K386" s="5"/>
    </row>
    <row r="387" spans="1:11">
      <c r="A387" s="4">
        <v>384</v>
      </c>
      <c r="B387" s="6" t="s">
        <v>330</v>
      </c>
      <c r="C387" s="6" t="s">
        <v>331</v>
      </c>
      <c r="D387" s="7">
        <v>44237</v>
      </c>
      <c r="E387" s="6" t="s">
        <v>17</v>
      </c>
      <c r="F387" s="6">
        <v>20100383919</v>
      </c>
      <c r="G387" s="6" t="s">
        <v>334</v>
      </c>
      <c r="H387" s="6" t="s">
        <v>26</v>
      </c>
      <c r="I387" s="6" t="s">
        <v>46</v>
      </c>
      <c r="J387" s="6" t="s">
        <v>7</v>
      </c>
      <c r="K387" s="5"/>
    </row>
    <row r="388" spans="1:11">
      <c r="A388" s="4">
        <v>385</v>
      </c>
      <c r="B388" s="6" t="s">
        <v>330</v>
      </c>
      <c r="C388" s="6" t="s">
        <v>331</v>
      </c>
      <c r="D388" s="7">
        <v>44237</v>
      </c>
      <c r="E388" s="6" t="s">
        <v>17</v>
      </c>
      <c r="F388" s="6">
        <v>20100383919</v>
      </c>
      <c r="G388" s="6" t="s">
        <v>335</v>
      </c>
      <c r="H388" s="6" t="s">
        <v>27</v>
      </c>
      <c r="I388" s="6" t="s">
        <v>47</v>
      </c>
      <c r="J388" s="6" t="s">
        <v>7</v>
      </c>
      <c r="K388" s="5"/>
    </row>
    <row r="389" spans="1:11">
      <c r="A389" s="4">
        <v>386</v>
      </c>
      <c r="B389" s="6" t="s">
        <v>330</v>
      </c>
      <c r="C389" s="6" t="s">
        <v>331</v>
      </c>
      <c r="D389" s="7">
        <v>44237</v>
      </c>
      <c r="E389" s="6" t="s">
        <v>17</v>
      </c>
      <c r="F389" s="6">
        <v>20100383919</v>
      </c>
      <c r="G389" s="6" t="s">
        <v>336</v>
      </c>
      <c r="H389" s="6" t="s">
        <v>9</v>
      </c>
      <c r="I389" s="6" t="s">
        <v>46</v>
      </c>
      <c r="J389" s="6" t="s">
        <v>7</v>
      </c>
      <c r="K389" s="5"/>
    </row>
    <row r="390" spans="1:11">
      <c r="A390" s="4">
        <v>387</v>
      </c>
      <c r="B390" s="6" t="s">
        <v>330</v>
      </c>
      <c r="C390" s="6" t="s">
        <v>331</v>
      </c>
      <c r="D390" s="7">
        <v>44237</v>
      </c>
      <c r="E390" s="6" t="s">
        <v>17</v>
      </c>
      <c r="F390" s="6">
        <v>20100383919</v>
      </c>
      <c r="G390" s="6" t="s">
        <v>337</v>
      </c>
      <c r="H390" s="6" t="s">
        <v>8</v>
      </c>
      <c r="I390" s="6" t="s">
        <v>47</v>
      </c>
      <c r="J390" s="6" t="s">
        <v>7</v>
      </c>
      <c r="K390" s="5"/>
    </row>
    <row r="391" spans="1:11">
      <c r="A391" s="4">
        <v>388</v>
      </c>
      <c r="B391" s="6" t="s">
        <v>872</v>
      </c>
      <c r="C391" s="6" t="s">
        <v>873</v>
      </c>
      <c r="D391" s="7">
        <v>44239</v>
      </c>
      <c r="E391" s="6" t="s">
        <v>18</v>
      </c>
      <c r="F391" s="6">
        <f>IFERROR(VLOOKUP(E391,[2]Listas!$B$13:$C$72,2,0)," ")</f>
        <v>20515473735</v>
      </c>
      <c r="G391" s="6" t="s">
        <v>874</v>
      </c>
      <c r="H391" s="6" t="s">
        <v>875</v>
      </c>
      <c r="I391" s="6" t="s">
        <v>369</v>
      </c>
      <c r="J391" s="6" t="str">
        <f>IFERROR(VLOOKUP(MID(G391,1,3),[2]Listas!$B$4:$C$7,2,0), " ")</f>
        <v>SOBREPESO</v>
      </c>
    </row>
    <row r="392" spans="1:11">
      <c r="A392" s="4">
        <v>389</v>
      </c>
      <c r="B392" s="6" t="s">
        <v>872</v>
      </c>
      <c r="C392" s="6" t="s">
        <v>873</v>
      </c>
      <c r="D392" s="7">
        <v>44239</v>
      </c>
      <c r="E392" s="6" t="s">
        <v>18</v>
      </c>
      <c r="F392" s="6">
        <f>IFERROR(VLOOKUP(E392,[2]Listas!$B$13:$C$72,2,0)," ")</f>
        <v>20515473735</v>
      </c>
      <c r="G392" s="6" t="s">
        <v>876</v>
      </c>
      <c r="H392" s="6" t="s">
        <v>66</v>
      </c>
      <c r="I392" s="6" t="s">
        <v>369</v>
      </c>
      <c r="J392" s="6" t="str">
        <f>IFERROR(VLOOKUP(MID(G392,1,3),[2]Listas!$B$4:$C$7,2,0), " ")</f>
        <v>SOBREPESO</v>
      </c>
    </row>
    <row r="393" spans="1:11">
      <c r="A393" s="4">
        <v>390</v>
      </c>
      <c r="B393" s="6" t="s">
        <v>872</v>
      </c>
      <c r="C393" s="6" t="s">
        <v>873</v>
      </c>
      <c r="D393" s="7">
        <v>44239</v>
      </c>
      <c r="E393" s="6" t="s">
        <v>18</v>
      </c>
      <c r="F393" s="6">
        <f>IFERROR(VLOOKUP(E393,[2]Listas!$B$13:$C$72,2,0)," ")</f>
        <v>20515473735</v>
      </c>
      <c r="G393" s="6" t="s">
        <v>877</v>
      </c>
      <c r="H393" s="6" t="s">
        <v>36</v>
      </c>
      <c r="I393" s="6" t="s">
        <v>369</v>
      </c>
      <c r="J393" s="6" t="str">
        <f>IFERROR(VLOOKUP(MID(G393,1,3),[2]Listas!$B$4:$C$7,2,0), " ")</f>
        <v>SOBREPESO</v>
      </c>
    </row>
    <row r="394" spans="1:11">
      <c r="A394" s="4">
        <v>391</v>
      </c>
      <c r="B394" s="6" t="s">
        <v>878</v>
      </c>
      <c r="C394" s="6" t="s">
        <v>879</v>
      </c>
      <c r="D394" s="7">
        <v>44239</v>
      </c>
      <c r="E394" s="6" t="s">
        <v>18</v>
      </c>
      <c r="F394" s="6">
        <f>IFERROR(VLOOKUP(E394,[2]Listas!$B$13:$C$72,2,0)," ")</f>
        <v>20515473735</v>
      </c>
      <c r="G394" s="6" t="s">
        <v>880</v>
      </c>
      <c r="H394" s="6" t="s">
        <v>640</v>
      </c>
      <c r="I394" s="6" t="s">
        <v>369</v>
      </c>
      <c r="J394" s="6" t="str">
        <f>IFERROR(VLOOKUP(MID(G394,1,3),[2]Listas!$B$4:$C$7,2,0), " ")</f>
        <v>SOBREPESO</v>
      </c>
    </row>
    <row r="395" spans="1:11">
      <c r="A395" s="4">
        <v>392</v>
      </c>
      <c r="B395" s="6" t="s">
        <v>878</v>
      </c>
      <c r="C395" s="6" t="s">
        <v>879</v>
      </c>
      <c r="D395" s="7">
        <v>44239</v>
      </c>
      <c r="E395" s="6" t="s">
        <v>18</v>
      </c>
      <c r="F395" s="6">
        <f>IFERROR(VLOOKUP(E395,[2]Listas!$B$13:$C$72,2,0)," ")</f>
        <v>20515473735</v>
      </c>
      <c r="G395" s="6" t="s">
        <v>881</v>
      </c>
      <c r="H395" s="6" t="s">
        <v>101</v>
      </c>
      <c r="I395" s="6" t="s">
        <v>369</v>
      </c>
      <c r="J395" s="6" t="str">
        <f>IFERROR(VLOOKUP(MID(G395,1,3),[2]Listas!$B$4:$C$7,2,0), " ")</f>
        <v>SOBREPESO</v>
      </c>
    </row>
    <row r="396" spans="1:11">
      <c r="A396" s="4">
        <v>393</v>
      </c>
      <c r="B396" s="6" t="s">
        <v>878</v>
      </c>
      <c r="C396" s="6" t="s">
        <v>879</v>
      </c>
      <c r="D396" s="7">
        <v>44239</v>
      </c>
      <c r="E396" s="6" t="s">
        <v>18</v>
      </c>
      <c r="F396" s="6">
        <f>IFERROR(VLOOKUP(E396,[2]Listas!$B$13:$C$72,2,0)," ")</f>
        <v>20515473735</v>
      </c>
      <c r="G396" s="6" t="s">
        <v>882</v>
      </c>
      <c r="H396" s="6" t="s">
        <v>643</v>
      </c>
      <c r="I396" s="6" t="s">
        <v>369</v>
      </c>
      <c r="J396" s="6" t="str">
        <f>IFERROR(VLOOKUP(MID(G396,1,3),[2]Listas!$B$4:$C$7,2,0), " ")</f>
        <v>SOBREPESO</v>
      </c>
    </row>
    <row r="397" spans="1:11">
      <c r="A397" s="4">
        <v>394</v>
      </c>
      <c r="B397" s="6" t="s">
        <v>883</v>
      </c>
      <c r="C397" s="6" t="s">
        <v>884</v>
      </c>
      <c r="D397" s="7">
        <v>44239</v>
      </c>
      <c r="E397" s="6" t="s">
        <v>87</v>
      </c>
      <c r="F397" s="6">
        <f>IFERROR(VLOOKUP(E397,[2]Listas!$B$13:$C$72,2,0)," ")</f>
        <v>20100568617</v>
      </c>
      <c r="G397" s="6" t="s">
        <v>885</v>
      </c>
      <c r="H397" s="6" t="s">
        <v>72</v>
      </c>
      <c r="I397" s="6" t="s">
        <v>619</v>
      </c>
      <c r="J397" s="6" t="str">
        <f>IFERROR(VLOOKUP(MID(G397,1,3),[2]Listas!$B$4:$C$7,2,0), " ")</f>
        <v>SOBREPESO</v>
      </c>
    </row>
    <row r="398" spans="1:11">
      <c r="A398" s="4">
        <v>395</v>
      </c>
      <c r="B398" s="6" t="s">
        <v>883</v>
      </c>
      <c r="C398" s="6" t="s">
        <v>884</v>
      </c>
      <c r="D398" s="7">
        <v>44239</v>
      </c>
      <c r="E398" s="6" t="s">
        <v>87</v>
      </c>
      <c r="F398" s="6">
        <f>IFERROR(VLOOKUP(E398,[2]Listas!$B$13:$C$72,2,0)," ")</f>
        <v>20100568617</v>
      </c>
      <c r="G398" s="6" t="s">
        <v>886</v>
      </c>
      <c r="H398" s="6" t="s">
        <v>30</v>
      </c>
      <c r="I398" s="6" t="s">
        <v>621</v>
      </c>
      <c r="J398" s="6" t="str">
        <f>IFERROR(VLOOKUP(MID(G398,1,3),[2]Listas!$B$4:$C$7,2,0), " ")</f>
        <v>SOBREPESO</v>
      </c>
    </row>
    <row r="399" spans="1:11">
      <c r="A399" s="4">
        <v>396</v>
      </c>
      <c r="B399" s="6" t="s">
        <v>338</v>
      </c>
      <c r="C399" s="6" t="s">
        <v>339</v>
      </c>
      <c r="D399" s="7">
        <v>44238</v>
      </c>
      <c r="E399" s="6" t="s">
        <v>18</v>
      </c>
      <c r="F399" s="6">
        <f>IFERROR(VLOOKUP(E399,[1]Listas!$B$13:$C$62,2,0)," ")</f>
        <v>20515473735</v>
      </c>
      <c r="G399" s="6" t="s">
        <v>340</v>
      </c>
      <c r="H399" s="6" t="s">
        <v>104</v>
      </c>
      <c r="I399" s="6" t="s">
        <v>341</v>
      </c>
      <c r="J399" s="6" t="s">
        <v>7</v>
      </c>
      <c r="K399" s="5"/>
    </row>
    <row r="400" spans="1:11">
      <c r="A400" s="4">
        <v>397</v>
      </c>
      <c r="B400" s="6" t="s">
        <v>338</v>
      </c>
      <c r="C400" s="6" t="s">
        <v>339</v>
      </c>
      <c r="D400" s="7">
        <v>44238</v>
      </c>
      <c r="E400" s="6" t="s">
        <v>18</v>
      </c>
      <c r="F400" s="6">
        <f>IFERROR(VLOOKUP(E400,[1]Listas!$B$13:$C$62,2,0)," ")</f>
        <v>20515473735</v>
      </c>
      <c r="G400" s="6" t="s">
        <v>342</v>
      </c>
      <c r="H400" s="6" t="s">
        <v>66</v>
      </c>
      <c r="I400" s="6" t="s">
        <v>341</v>
      </c>
      <c r="J400" s="6" t="s">
        <v>7</v>
      </c>
      <c r="K400" s="5"/>
    </row>
    <row r="401" spans="1:11">
      <c r="A401" s="4">
        <v>398</v>
      </c>
      <c r="B401" s="6" t="s">
        <v>338</v>
      </c>
      <c r="C401" s="6" t="s">
        <v>339</v>
      </c>
      <c r="D401" s="7">
        <v>44238</v>
      </c>
      <c r="E401" s="6" t="s">
        <v>18</v>
      </c>
      <c r="F401" s="6">
        <f>IFERROR(VLOOKUP(E401,[1]Listas!$B$13:$C$62,2,0)," ")</f>
        <v>20515473735</v>
      </c>
      <c r="G401" s="6" t="s">
        <v>343</v>
      </c>
      <c r="H401" s="6" t="s">
        <v>36</v>
      </c>
      <c r="I401" s="6" t="s">
        <v>341</v>
      </c>
      <c r="J401" s="6" t="s">
        <v>7</v>
      </c>
      <c r="K401" s="5"/>
    </row>
    <row r="402" spans="1:11">
      <c r="A402" s="4">
        <v>399</v>
      </c>
      <c r="B402" s="6" t="s">
        <v>344</v>
      </c>
      <c r="C402" s="6" t="s">
        <v>345</v>
      </c>
      <c r="D402" s="7">
        <v>44238</v>
      </c>
      <c r="E402" s="6" t="s">
        <v>18</v>
      </c>
      <c r="F402" s="6">
        <f>IFERROR(VLOOKUP(E402,[1]Listas!$B$13:$C$62,2,0)," ")</f>
        <v>20515473735</v>
      </c>
      <c r="G402" s="6" t="s">
        <v>346</v>
      </c>
      <c r="H402" s="6" t="s">
        <v>104</v>
      </c>
      <c r="I402" s="6" t="s">
        <v>341</v>
      </c>
      <c r="J402" s="6" t="s">
        <v>7</v>
      </c>
      <c r="K402" s="5"/>
    </row>
    <row r="403" spans="1:11">
      <c r="A403" s="4">
        <v>400</v>
      </c>
      <c r="B403" s="6" t="s">
        <v>344</v>
      </c>
      <c r="C403" s="6" t="s">
        <v>345</v>
      </c>
      <c r="D403" s="7">
        <v>44238</v>
      </c>
      <c r="E403" s="6" t="s">
        <v>18</v>
      </c>
      <c r="F403" s="6">
        <f>IFERROR(VLOOKUP(E403,[1]Listas!$B$13:$C$62,2,0)," ")</f>
        <v>20515473735</v>
      </c>
      <c r="G403" s="6" t="s">
        <v>347</v>
      </c>
      <c r="H403" s="6" t="s">
        <v>66</v>
      </c>
      <c r="I403" s="6" t="s">
        <v>341</v>
      </c>
      <c r="J403" s="6" t="s">
        <v>7</v>
      </c>
      <c r="K403" s="5"/>
    </row>
    <row r="404" spans="1:11">
      <c r="A404" s="4">
        <v>401</v>
      </c>
      <c r="B404" s="6" t="s">
        <v>344</v>
      </c>
      <c r="C404" s="6" t="s">
        <v>345</v>
      </c>
      <c r="D404" s="7">
        <v>44238</v>
      </c>
      <c r="E404" s="6" t="s">
        <v>18</v>
      </c>
      <c r="F404" s="6">
        <f>IFERROR(VLOOKUP(E404,[1]Listas!$B$13:$C$62,2,0)," ")</f>
        <v>20515473735</v>
      </c>
      <c r="G404" s="6" t="s">
        <v>348</v>
      </c>
      <c r="H404" s="6" t="s">
        <v>36</v>
      </c>
      <c r="I404" s="6" t="s">
        <v>341</v>
      </c>
      <c r="J404" s="6" t="s">
        <v>7</v>
      </c>
      <c r="K404" s="5"/>
    </row>
    <row r="405" spans="1:11">
      <c r="A405" s="4">
        <v>402</v>
      </c>
      <c r="B405" s="6" t="s">
        <v>349</v>
      </c>
      <c r="C405" s="6" t="s">
        <v>350</v>
      </c>
      <c r="D405" s="7">
        <v>44238</v>
      </c>
      <c r="E405" s="6" t="s">
        <v>351</v>
      </c>
      <c r="F405" s="6">
        <v>20536876872</v>
      </c>
      <c r="G405" s="6" t="s">
        <v>352</v>
      </c>
      <c r="H405" s="6" t="s">
        <v>353</v>
      </c>
      <c r="I405" s="6" t="s">
        <v>354</v>
      </c>
      <c r="J405" s="6" t="s">
        <v>7</v>
      </c>
      <c r="K405" s="5"/>
    </row>
    <row r="406" spans="1:11">
      <c r="A406" s="4">
        <v>403</v>
      </c>
      <c r="B406" s="6" t="s">
        <v>919</v>
      </c>
      <c r="C406" s="6" t="s">
        <v>920</v>
      </c>
      <c r="D406" s="7">
        <v>44242</v>
      </c>
      <c r="E406" s="6" t="s">
        <v>64</v>
      </c>
      <c r="F406" s="6">
        <f>IFERROR(VLOOKUP(E406,[2]Listas!$B$13:$C$72,2,0)," ")</f>
        <v>20470407442</v>
      </c>
      <c r="G406" s="6" t="s">
        <v>921</v>
      </c>
      <c r="H406" s="6" t="s">
        <v>114</v>
      </c>
      <c r="I406" s="6" t="s">
        <v>922</v>
      </c>
      <c r="J406" s="6" t="str">
        <f>IFERROR(VLOOKUP(MID(G406,1,3),[2]Listas!$B$4:$C$7,2,0), " ")</f>
        <v>SOBREPESO</v>
      </c>
    </row>
    <row r="407" spans="1:11">
      <c r="A407" s="4">
        <v>404</v>
      </c>
      <c r="B407" s="6" t="s">
        <v>358</v>
      </c>
      <c r="C407" s="6" t="s">
        <v>359</v>
      </c>
      <c r="D407" s="7">
        <v>44243</v>
      </c>
      <c r="E407" s="6" t="s">
        <v>17</v>
      </c>
      <c r="F407" s="6">
        <v>20100383919</v>
      </c>
      <c r="G407" s="6" t="s">
        <v>360</v>
      </c>
      <c r="H407" s="6" t="s">
        <v>8</v>
      </c>
      <c r="I407" s="6" t="s">
        <v>361</v>
      </c>
      <c r="J407" s="6" t="s">
        <v>7</v>
      </c>
      <c r="K407" s="5"/>
    </row>
    <row r="408" spans="1:11">
      <c r="A408" s="4">
        <v>405</v>
      </c>
      <c r="B408" s="6" t="s">
        <v>358</v>
      </c>
      <c r="C408" s="6" t="s">
        <v>359</v>
      </c>
      <c r="D408" s="7">
        <v>44243</v>
      </c>
      <c r="E408" s="6" t="s">
        <v>17</v>
      </c>
      <c r="F408" s="6">
        <v>20100383919</v>
      </c>
      <c r="G408" s="6" t="s">
        <v>362</v>
      </c>
      <c r="H408" s="6" t="s">
        <v>9</v>
      </c>
      <c r="I408" s="6" t="s">
        <v>361</v>
      </c>
      <c r="J408" s="6" t="s">
        <v>7</v>
      </c>
      <c r="K408" s="5"/>
    </row>
    <row r="409" spans="1:11">
      <c r="A409" s="4">
        <v>406</v>
      </c>
      <c r="B409" s="6" t="s">
        <v>358</v>
      </c>
      <c r="C409" s="6" t="s">
        <v>359</v>
      </c>
      <c r="D409" s="7">
        <v>44243</v>
      </c>
      <c r="E409" s="6" t="s">
        <v>17</v>
      </c>
      <c r="F409" s="6">
        <v>20100383919</v>
      </c>
      <c r="G409" s="6" t="s">
        <v>363</v>
      </c>
      <c r="H409" s="6" t="s">
        <v>8</v>
      </c>
      <c r="I409" s="6" t="s">
        <v>364</v>
      </c>
      <c r="J409" s="6" t="s">
        <v>7</v>
      </c>
      <c r="K409" s="5"/>
    </row>
    <row r="410" spans="1:11">
      <c r="A410" s="4">
        <v>407</v>
      </c>
      <c r="B410" s="6" t="s">
        <v>358</v>
      </c>
      <c r="C410" s="6" t="s">
        <v>359</v>
      </c>
      <c r="D410" s="7">
        <v>44243</v>
      </c>
      <c r="E410" s="6" t="s">
        <v>17</v>
      </c>
      <c r="F410" s="6">
        <v>20100383919</v>
      </c>
      <c r="G410" s="6" t="s">
        <v>365</v>
      </c>
      <c r="H410" s="6" t="s">
        <v>9</v>
      </c>
      <c r="I410" s="6" t="s">
        <v>364</v>
      </c>
      <c r="J410" s="6" t="s">
        <v>7</v>
      </c>
      <c r="K410" s="5"/>
    </row>
    <row r="411" spans="1:11">
      <c r="A411" s="4">
        <v>408</v>
      </c>
      <c r="B411" s="6" t="s">
        <v>366</v>
      </c>
      <c r="C411" s="6" t="s">
        <v>367</v>
      </c>
      <c r="D411" s="7">
        <v>44243</v>
      </c>
      <c r="E411" s="6" t="s">
        <v>18</v>
      </c>
      <c r="F411" s="6">
        <f>IFERROR(VLOOKUP(E411,[1]Listas!$B$13:$C$62,2,0)," ")</f>
        <v>20515473735</v>
      </c>
      <c r="G411" s="6" t="s">
        <v>368</v>
      </c>
      <c r="H411" s="6" t="s">
        <v>65</v>
      </c>
      <c r="I411" s="6" t="s">
        <v>369</v>
      </c>
      <c r="J411" s="6" t="s">
        <v>7</v>
      </c>
      <c r="K411" s="5"/>
    </row>
    <row r="412" spans="1:11">
      <c r="A412" s="4">
        <v>409</v>
      </c>
      <c r="B412" s="6" t="s">
        <v>366</v>
      </c>
      <c r="C412" s="6" t="s">
        <v>367</v>
      </c>
      <c r="D412" s="7">
        <v>44243</v>
      </c>
      <c r="E412" s="6" t="s">
        <v>18</v>
      </c>
      <c r="F412" s="6">
        <f>IFERROR(VLOOKUP(E412,[1]Listas!$B$13:$C$62,2,0)," ")</f>
        <v>20515473735</v>
      </c>
      <c r="G412" s="6" t="s">
        <v>370</v>
      </c>
      <c r="H412" s="6" t="s">
        <v>66</v>
      </c>
      <c r="I412" s="6" t="s">
        <v>369</v>
      </c>
      <c r="J412" s="6" t="s">
        <v>7</v>
      </c>
      <c r="K412" s="5"/>
    </row>
    <row r="413" spans="1:11">
      <c r="A413" s="4">
        <v>410</v>
      </c>
      <c r="B413" s="6" t="s">
        <v>366</v>
      </c>
      <c r="C413" s="6" t="s">
        <v>367</v>
      </c>
      <c r="D413" s="7">
        <v>44243</v>
      </c>
      <c r="E413" s="6" t="s">
        <v>18</v>
      </c>
      <c r="F413" s="6">
        <f>IFERROR(VLOOKUP(E413,[1]Listas!$B$13:$C$62,2,0)," ")</f>
        <v>20515473735</v>
      </c>
      <c r="G413" s="6" t="s">
        <v>371</v>
      </c>
      <c r="H413" s="6" t="s">
        <v>36</v>
      </c>
      <c r="I413" s="6" t="s">
        <v>369</v>
      </c>
      <c r="J413" s="6" t="s">
        <v>7</v>
      </c>
      <c r="K413" s="5"/>
    </row>
    <row r="414" spans="1:11">
      <c r="A414" s="4">
        <v>411</v>
      </c>
      <c r="B414" s="6" t="s">
        <v>372</v>
      </c>
      <c r="C414" s="6" t="s">
        <v>373</v>
      </c>
      <c r="D414" s="7">
        <v>44243</v>
      </c>
      <c r="E414" s="6" t="s">
        <v>18</v>
      </c>
      <c r="F414" s="6">
        <f>IFERROR(VLOOKUP(E414,[1]Listas!$B$13:$C$62,2,0)," ")</f>
        <v>20515473735</v>
      </c>
      <c r="G414" s="6" t="s">
        <v>374</v>
      </c>
      <c r="H414" s="6" t="s">
        <v>305</v>
      </c>
      <c r="I414" s="6" t="s">
        <v>45</v>
      </c>
      <c r="J414" s="6" t="s">
        <v>7</v>
      </c>
      <c r="K414" s="5"/>
    </row>
    <row r="415" spans="1:11">
      <c r="A415" s="4">
        <v>412</v>
      </c>
      <c r="B415" s="6" t="s">
        <v>372</v>
      </c>
      <c r="C415" s="6" t="s">
        <v>373</v>
      </c>
      <c r="D415" s="7">
        <v>44243</v>
      </c>
      <c r="E415" s="6" t="s">
        <v>18</v>
      </c>
      <c r="F415" s="6">
        <f>IFERROR(VLOOKUP(E415,[1]Listas!$B$13:$C$62,2,0)," ")</f>
        <v>20515473735</v>
      </c>
      <c r="G415" s="6" t="s">
        <v>375</v>
      </c>
      <c r="H415" s="6" t="s">
        <v>308</v>
      </c>
      <c r="I415" s="6" t="s">
        <v>45</v>
      </c>
      <c r="J415" s="6" t="s">
        <v>7</v>
      </c>
      <c r="K415" s="5"/>
    </row>
    <row r="416" spans="1:11">
      <c r="A416" s="4">
        <v>413</v>
      </c>
      <c r="B416" s="6" t="s">
        <v>372</v>
      </c>
      <c r="C416" s="6" t="s">
        <v>373</v>
      </c>
      <c r="D416" s="7">
        <v>44243</v>
      </c>
      <c r="E416" s="6" t="s">
        <v>18</v>
      </c>
      <c r="F416" s="6">
        <f>IFERROR(VLOOKUP(E416,[1]Listas!$B$13:$C$62,2,0)," ")</f>
        <v>20515473735</v>
      </c>
      <c r="G416" s="6" t="s">
        <v>376</v>
      </c>
      <c r="H416" s="6" t="s">
        <v>310</v>
      </c>
      <c r="I416" s="6" t="s">
        <v>45</v>
      </c>
      <c r="J416" s="6" t="s">
        <v>7</v>
      </c>
      <c r="K416" s="5"/>
    </row>
    <row r="417" spans="1:11">
      <c r="A417" s="4">
        <v>414</v>
      </c>
      <c r="B417" s="6" t="s">
        <v>372</v>
      </c>
      <c r="C417" s="6" t="s">
        <v>373</v>
      </c>
      <c r="D417" s="7">
        <v>44243</v>
      </c>
      <c r="E417" s="6" t="s">
        <v>18</v>
      </c>
      <c r="F417" s="6">
        <f>IFERROR(VLOOKUP(E417,[1]Listas!$B$13:$C$62,2,0)," ")</f>
        <v>20515473735</v>
      </c>
      <c r="G417" s="6" t="s">
        <v>377</v>
      </c>
      <c r="H417" s="6" t="s">
        <v>39</v>
      </c>
      <c r="I417" s="6" t="s">
        <v>45</v>
      </c>
      <c r="J417" s="6" t="s">
        <v>7</v>
      </c>
      <c r="K417" s="5"/>
    </row>
    <row r="418" spans="1:11">
      <c r="A418" s="4">
        <v>415</v>
      </c>
      <c r="B418" s="6" t="s">
        <v>923</v>
      </c>
      <c r="C418" s="6" t="s">
        <v>924</v>
      </c>
      <c r="D418" s="7">
        <v>44243</v>
      </c>
      <c r="E418" s="6" t="s">
        <v>351</v>
      </c>
      <c r="F418" s="6">
        <f>IFERROR(VLOOKUP(E418,[2]Listas!$B$13:$C$72,2,0)," ")</f>
        <v>20536876872</v>
      </c>
      <c r="G418" s="6" t="s">
        <v>925</v>
      </c>
      <c r="H418" s="6" t="s">
        <v>353</v>
      </c>
      <c r="I418" s="6" t="s">
        <v>926</v>
      </c>
      <c r="J418" s="6" t="str">
        <f>IFERROR(VLOOKUP(MID(G418,1,3),[2]Listas!$B$4:$C$7,2,0), " ")</f>
        <v>SOBREPESO</v>
      </c>
    </row>
    <row r="419" spans="1:11">
      <c r="A419" s="4">
        <v>416</v>
      </c>
      <c r="B419" s="6" t="s">
        <v>923</v>
      </c>
      <c r="C419" s="6" t="s">
        <v>924</v>
      </c>
      <c r="D419" s="7">
        <v>44243</v>
      </c>
      <c r="E419" s="6" t="s">
        <v>351</v>
      </c>
      <c r="F419" s="6">
        <f>IFERROR(VLOOKUP(E419,[2]Listas!$B$13:$C$72,2,0)," ")</f>
        <v>20536876872</v>
      </c>
      <c r="G419" s="6" t="s">
        <v>927</v>
      </c>
      <c r="H419" s="6" t="s">
        <v>413</v>
      </c>
      <c r="I419" s="6" t="s">
        <v>926</v>
      </c>
      <c r="J419" s="6" t="str">
        <f>IFERROR(VLOOKUP(MID(G419,1,3),[2]Listas!$B$4:$C$7,2,0), " ")</f>
        <v>SOBREPESO</v>
      </c>
    </row>
    <row r="420" spans="1:11">
      <c r="A420" s="4">
        <v>417</v>
      </c>
      <c r="B420" s="6" t="s">
        <v>932</v>
      </c>
      <c r="C420" s="6" t="s">
        <v>933</v>
      </c>
      <c r="D420" s="7">
        <v>44244</v>
      </c>
      <c r="E420" s="6" t="s">
        <v>87</v>
      </c>
      <c r="F420" s="6">
        <f>IFERROR(VLOOKUP(E420,[2]Listas!$B$13:$C$72,2,0)," ")</f>
        <v>20100568617</v>
      </c>
      <c r="G420" s="6" t="s">
        <v>934</v>
      </c>
      <c r="H420" s="6" t="s">
        <v>72</v>
      </c>
      <c r="I420" s="6" t="s">
        <v>619</v>
      </c>
      <c r="J420" s="6" t="str">
        <f>IFERROR(VLOOKUP(MID(G420,1,3),[2]Listas!$B$4:$C$7,2,0), " ")</f>
        <v>SOBREPESO</v>
      </c>
    </row>
    <row r="421" spans="1:11">
      <c r="A421" s="4">
        <v>418</v>
      </c>
      <c r="B421" s="6" t="s">
        <v>932</v>
      </c>
      <c r="C421" s="6" t="s">
        <v>933</v>
      </c>
      <c r="D421" s="7">
        <v>44244</v>
      </c>
      <c r="E421" s="6" t="s">
        <v>87</v>
      </c>
      <c r="F421" s="6">
        <f>IFERROR(VLOOKUP(E421,[2]Listas!$B$13:$C$72,2,0)," ")</f>
        <v>20100568617</v>
      </c>
      <c r="G421" s="6" t="s">
        <v>935</v>
      </c>
      <c r="H421" s="6" t="s">
        <v>30</v>
      </c>
      <c r="I421" s="6" t="s">
        <v>621</v>
      </c>
      <c r="J421" s="6" t="str">
        <f>IFERROR(VLOOKUP(MID(G421,1,3),[2]Listas!$B$4:$C$7,2,0), " ")</f>
        <v>SOBREPESO</v>
      </c>
    </row>
    <row r="422" spans="1:11">
      <c r="A422" s="4">
        <v>419</v>
      </c>
      <c r="B422" s="6" t="s">
        <v>402</v>
      </c>
      <c r="C422" s="6" t="s">
        <v>403</v>
      </c>
      <c r="D422" s="7">
        <v>44244</v>
      </c>
      <c r="E422" s="6" t="s">
        <v>17</v>
      </c>
      <c r="F422" s="6">
        <v>20100383919</v>
      </c>
      <c r="G422" s="6" t="s">
        <v>404</v>
      </c>
      <c r="H422" s="6" t="s">
        <v>35</v>
      </c>
      <c r="I422" s="6">
        <v>17518</v>
      </c>
      <c r="J422" s="6" t="s">
        <v>7</v>
      </c>
      <c r="K422" s="5"/>
    </row>
    <row r="423" spans="1:11">
      <c r="A423" s="4">
        <v>420</v>
      </c>
      <c r="B423" s="6" t="s">
        <v>402</v>
      </c>
      <c r="C423" s="6" t="s">
        <v>403</v>
      </c>
      <c r="D423" s="7">
        <v>44244</v>
      </c>
      <c r="E423" s="6" t="s">
        <v>17</v>
      </c>
      <c r="F423" s="6">
        <v>20100383919</v>
      </c>
      <c r="G423" s="6" t="s">
        <v>405</v>
      </c>
      <c r="H423" s="6" t="s">
        <v>56</v>
      </c>
      <c r="I423" s="6">
        <v>15416</v>
      </c>
      <c r="J423" s="6" t="s">
        <v>7</v>
      </c>
      <c r="K423" s="5"/>
    </row>
    <row r="424" spans="1:11">
      <c r="A424" s="4">
        <v>421</v>
      </c>
      <c r="B424" s="6" t="s">
        <v>402</v>
      </c>
      <c r="C424" s="6" t="s">
        <v>403</v>
      </c>
      <c r="D424" s="7">
        <v>44244</v>
      </c>
      <c r="E424" s="6" t="s">
        <v>17</v>
      </c>
      <c r="F424" s="6">
        <v>20100383919</v>
      </c>
      <c r="G424" s="6" t="s">
        <v>406</v>
      </c>
      <c r="H424" s="6" t="s">
        <v>174</v>
      </c>
      <c r="I424" s="6">
        <v>10820</v>
      </c>
      <c r="J424" s="6" t="s">
        <v>7</v>
      </c>
      <c r="K424" s="5"/>
    </row>
    <row r="425" spans="1:11">
      <c r="A425" s="4">
        <v>422</v>
      </c>
      <c r="B425" s="6" t="s">
        <v>402</v>
      </c>
      <c r="C425" s="6" t="s">
        <v>403</v>
      </c>
      <c r="D425" s="7">
        <v>44244</v>
      </c>
      <c r="E425" s="6" t="s">
        <v>17</v>
      </c>
      <c r="F425" s="6">
        <v>20100383919</v>
      </c>
      <c r="G425" s="6" t="s">
        <v>407</v>
      </c>
      <c r="H425" s="6" t="s">
        <v>176</v>
      </c>
      <c r="I425" s="6">
        <v>18433</v>
      </c>
      <c r="J425" s="6" t="s">
        <v>7</v>
      </c>
      <c r="K425" s="5"/>
    </row>
    <row r="426" spans="1:11">
      <c r="A426" s="4">
        <v>423</v>
      </c>
      <c r="B426" s="6" t="s">
        <v>402</v>
      </c>
      <c r="C426" s="6" t="s">
        <v>403</v>
      </c>
      <c r="D426" s="7">
        <v>44244</v>
      </c>
      <c r="E426" s="6" t="s">
        <v>17</v>
      </c>
      <c r="F426" s="6">
        <v>20100383919</v>
      </c>
      <c r="G426" s="6" t="s">
        <v>408</v>
      </c>
      <c r="H426" s="6" t="s">
        <v>41</v>
      </c>
      <c r="I426" s="6" t="s">
        <v>52</v>
      </c>
      <c r="J426" s="6" t="s">
        <v>7</v>
      </c>
      <c r="K426" s="5"/>
    </row>
    <row r="427" spans="1:11">
      <c r="A427" s="4">
        <v>424</v>
      </c>
      <c r="B427" s="6" t="s">
        <v>402</v>
      </c>
      <c r="C427" s="6" t="s">
        <v>403</v>
      </c>
      <c r="D427" s="7">
        <v>44244</v>
      </c>
      <c r="E427" s="6" t="s">
        <v>17</v>
      </c>
      <c r="F427" s="6">
        <v>20100383919</v>
      </c>
      <c r="G427" s="6" t="s">
        <v>409</v>
      </c>
      <c r="H427" s="6" t="s">
        <v>67</v>
      </c>
      <c r="I427" s="6" t="s">
        <v>51</v>
      </c>
      <c r="J427" s="6" t="s">
        <v>7</v>
      </c>
      <c r="K427" s="5"/>
    </row>
    <row r="428" spans="1:11">
      <c r="A428" s="4">
        <v>425</v>
      </c>
      <c r="B428" s="6" t="s">
        <v>396</v>
      </c>
      <c r="C428" s="6" t="s">
        <v>397</v>
      </c>
      <c r="D428" s="7">
        <v>44244</v>
      </c>
      <c r="E428" s="6" t="s">
        <v>398</v>
      </c>
      <c r="F428" s="6">
        <v>20554815473</v>
      </c>
      <c r="G428" s="6" t="s">
        <v>399</v>
      </c>
      <c r="H428" s="6" t="s">
        <v>89</v>
      </c>
      <c r="I428" s="6" t="s">
        <v>105</v>
      </c>
      <c r="J428" s="6" t="s">
        <v>7</v>
      </c>
      <c r="K428" s="5"/>
    </row>
    <row r="429" spans="1:11">
      <c r="A429" s="4">
        <v>426</v>
      </c>
      <c r="B429" s="6" t="s">
        <v>396</v>
      </c>
      <c r="C429" s="6" t="s">
        <v>397</v>
      </c>
      <c r="D429" s="7">
        <v>44244</v>
      </c>
      <c r="E429" s="6" t="s">
        <v>398</v>
      </c>
      <c r="F429" s="6">
        <v>20554815473</v>
      </c>
      <c r="G429" s="6" t="s">
        <v>400</v>
      </c>
      <c r="H429" s="6" t="s">
        <v>401</v>
      </c>
      <c r="I429" s="6" t="s">
        <v>105</v>
      </c>
      <c r="J429" s="6" t="s">
        <v>7</v>
      </c>
      <c r="K429" s="5"/>
    </row>
    <row r="430" spans="1:11">
      <c r="A430" s="4">
        <v>427</v>
      </c>
      <c r="B430" s="6" t="s">
        <v>410</v>
      </c>
      <c r="C430" s="6" t="s">
        <v>411</v>
      </c>
      <c r="D430" s="7">
        <v>44246</v>
      </c>
      <c r="E430" s="6" t="s">
        <v>351</v>
      </c>
      <c r="F430" s="6">
        <v>20536876872</v>
      </c>
      <c r="G430" s="6" t="s">
        <v>412</v>
      </c>
      <c r="H430" s="6" t="s">
        <v>413</v>
      </c>
      <c r="I430" s="6">
        <v>1257071</v>
      </c>
      <c r="J430" s="6" t="s">
        <v>7</v>
      </c>
      <c r="K430" s="5"/>
    </row>
    <row r="431" spans="1:11">
      <c r="A431" s="4">
        <v>428</v>
      </c>
      <c r="B431" s="6" t="s">
        <v>410</v>
      </c>
      <c r="C431" s="6" t="s">
        <v>411</v>
      </c>
      <c r="D431" s="7">
        <v>44246</v>
      </c>
      <c r="E431" s="6" t="s">
        <v>351</v>
      </c>
      <c r="F431" s="6">
        <v>20536876872</v>
      </c>
      <c r="G431" s="6" t="s">
        <v>414</v>
      </c>
      <c r="H431" s="6" t="s">
        <v>353</v>
      </c>
      <c r="I431" s="6">
        <v>1257071</v>
      </c>
      <c r="J431" s="6" t="s">
        <v>7</v>
      </c>
      <c r="K431" s="5"/>
    </row>
    <row r="432" spans="1:11">
      <c r="A432" s="4">
        <v>429</v>
      </c>
      <c r="B432" s="6" t="s">
        <v>993</v>
      </c>
      <c r="C432" s="6" t="s">
        <v>994</v>
      </c>
      <c r="D432" s="7">
        <v>44249</v>
      </c>
      <c r="E432" s="6" t="s">
        <v>16</v>
      </c>
      <c r="F432" s="6">
        <f>IFERROR(VLOOKUP(E432,[2]Listas!$B$13:$C$72,2,0)," ")</f>
        <v>20500906805</v>
      </c>
      <c r="G432" s="6" t="s">
        <v>995</v>
      </c>
      <c r="H432" s="6" t="s">
        <v>811</v>
      </c>
      <c r="I432" s="6" t="s">
        <v>812</v>
      </c>
      <c r="J432" s="6" t="str">
        <f>IFERROR(VLOOKUP(MID(G432,1,3),[2]Listas!$B$4:$C$7,2,0), " ")</f>
        <v>SOBREPESO</v>
      </c>
    </row>
    <row r="433" spans="1:11">
      <c r="A433" s="4">
        <v>430</v>
      </c>
      <c r="B433" s="6" t="s">
        <v>993</v>
      </c>
      <c r="C433" s="6" t="s">
        <v>994</v>
      </c>
      <c r="D433" s="7">
        <v>44249</v>
      </c>
      <c r="E433" s="6" t="s">
        <v>16</v>
      </c>
      <c r="F433" s="6">
        <f>IFERROR(VLOOKUP(E433,[2]Listas!$B$13:$C$72,2,0)," ")</f>
        <v>20500906805</v>
      </c>
      <c r="G433" s="6" t="s">
        <v>996</v>
      </c>
      <c r="H433" s="6" t="s">
        <v>814</v>
      </c>
      <c r="I433" s="6" t="s">
        <v>812</v>
      </c>
      <c r="J433" s="6" t="str">
        <f>IFERROR(VLOOKUP(MID(G433,1,3),[2]Listas!$B$4:$C$7,2,0), " ")</f>
        <v>SOBREPESO</v>
      </c>
    </row>
    <row r="434" spans="1:11">
      <c r="A434" s="4">
        <v>431</v>
      </c>
      <c r="B434" s="6" t="s">
        <v>993</v>
      </c>
      <c r="C434" s="6" t="s">
        <v>994</v>
      </c>
      <c r="D434" s="7">
        <v>44249</v>
      </c>
      <c r="E434" s="6" t="s">
        <v>16</v>
      </c>
      <c r="F434" s="6">
        <f>IFERROR(VLOOKUP(E434,[2]Listas!$B$13:$C$72,2,0)," ")</f>
        <v>20500906805</v>
      </c>
      <c r="G434" s="6" t="s">
        <v>997</v>
      </c>
      <c r="H434" s="6" t="s">
        <v>85</v>
      </c>
      <c r="I434" s="6" t="s">
        <v>812</v>
      </c>
      <c r="J434" s="6" t="str">
        <f>IFERROR(VLOOKUP(MID(G434,1,3),[2]Listas!$B$4:$C$7,2,0), " ")</f>
        <v>SOBREPESO</v>
      </c>
    </row>
    <row r="435" spans="1:11">
      <c r="A435" s="4">
        <v>432</v>
      </c>
      <c r="B435" s="6" t="s">
        <v>993</v>
      </c>
      <c r="C435" s="6" t="s">
        <v>994</v>
      </c>
      <c r="D435" s="7">
        <v>44249</v>
      </c>
      <c r="E435" s="6" t="s">
        <v>16</v>
      </c>
      <c r="F435" s="6">
        <f>IFERROR(VLOOKUP(E435,[2]Listas!$B$13:$C$72,2,0)," ")</f>
        <v>20500906805</v>
      </c>
      <c r="G435" s="6" t="s">
        <v>998</v>
      </c>
      <c r="H435" s="6" t="s">
        <v>86</v>
      </c>
      <c r="I435" s="6" t="s">
        <v>812</v>
      </c>
      <c r="J435" s="6" t="str">
        <f>IFERROR(VLOOKUP(MID(G435,1,3),[2]Listas!$B$4:$C$7,2,0), " ")</f>
        <v>SOBREPESO</v>
      </c>
    </row>
    <row r="436" spans="1:11">
      <c r="A436" s="4">
        <v>433</v>
      </c>
      <c r="B436" s="6" t="s">
        <v>999</v>
      </c>
      <c r="C436" s="6" t="s">
        <v>1000</v>
      </c>
      <c r="D436" s="7">
        <v>44249</v>
      </c>
      <c r="E436" s="6" t="s">
        <v>16</v>
      </c>
      <c r="F436" s="6">
        <f>IFERROR(VLOOKUP(E436,[2]Listas!$B$13:$C$72,2,0)," ")</f>
        <v>20500906805</v>
      </c>
      <c r="G436" s="6" t="s">
        <v>1001</v>
      </c>
      <c r="H436" s="6" t="s">
        <v>811</v>
      </c>
      <c r="I436" s="6" t="s">
        <v>812</v>
      </c>
      <c r="J436" s="6" t="str">
        <f>IFERROR(VLOOKUP(MID(G436,1,3),[2]Listas!$B$4:$C$7,2,0), " ")</f>
        <v>SOBREPESO</v>
      </c>
    </row>
    <row r="437" spans="1:11">
      <c r="A437" s="4">
        <v>434</v>
      </c>
      <c r="B437" s="6" t="s">
        <v>999</v>
      </c>
      <c r="C437" s="6" t="s">
        <v>1000</v>
      </c>
      <c r="D437" s="7">
        <v>44249</v>
      </c>
      <c r="E437" s="6" t="s">
        <v>16</v>
      </c>
      <c r="F437" s="6">
        <f>IFERROR(VLOOKUP(E437,[2]Listas!$B$13:$C$72,2,0)," ")</f>
        <v>20500906805</v>
      </c>
      <c r="G437" s="6" t="s">
        <v>1002</v>
      </c>
      <c r="H437" s="6" t="s">
        <v>814</v>
      </c>
      <c r="I437" s="6" t="s">
        <v>812</v>
      </c>
      <c r="J437" s="6" t="str">
        <f>IFERROR(VLOOKUP(MID(G437,1,3),[2]Listas!$B$4:$C$7,2,0), " ")</f>
        <v>SOBREPESO</v>
      </c>
    </row>
    <row r="438" spans="1:11">
      <c r="A438" s="4">
        <v>435</v>
      </c>
      <c r="B438" s="6" t="s">
        <v>999</v>
      </c>
      <c r="C438" s="6" t="s">
        <v>1000</v>
      </c>
      <c r="D438" s="7">
        <v>44249</v>
      </c>
      <c r="E438" s="6" t="s">
        <v>16</v>
      </c>
      <c r="F438" s="6">
        <f>IFERROR(VLOOKUP(E438,[2]Listas!$B$13:$C$72,2,0)," ")</f>
        <v>20500906805</v>
      </c>
      <c r="G438" s="6" t="s">
        <v>1003</v>
      </c>
      <c r="H438" s="6" t="s">
        <v>85</v>
      </c>
      <c r="I438" s="6" t="s">
        <v>812</v>
      </c>
      <c r="J438" s="6" t="str">
        <f>IFERROR(VLOOKUP(MID(G438,1,3),[2]Listas!$B$4:$C$7,2,0), " ")</f>
        <v>SOBREPESO</v>
      </c>
    </row>
    <row r="439" spans="1:11">
      <c r="A439" s="4">
        <v>436</v>
      </c>
      <c r="B439" s="6" t="s">
        <v>999</v>
      </c>
      <c r="C439" s="6" t="s">
        <v>1000</v>
      </c>
      <c r="D439" s="7">
        <v>44249</v>
      </c>
      <c r="E439" s="6" t="s">
        <v>16</v>
      </c>
      <c r="F439" s="6">
        <f>IFERROR(VLOOKUP(E439,[2]Listas!$B$13:$C$72,2,0)," ")</f>
        <v>20500906805</v>
      </c>
      <c r="G439" s="6" t="s">
        <v>1004</v>
      </c>
      <c r="H439" s="6" t="s">
        <v>86</v>
      </c>
      <c r="I439" s="6" t="s">
        <v>812</v>
      </c>
      <c r="J439" s="6" t="str">
        <f>IFERROR(VLOOKUP(MID(G439,1,3),[2]Listas!$B$4:$C$7,2,0), " ")</f>
        <v>SOBREPESO</v>
      </c>
    </row>
    <row r="440" spans="1:11">
      <c r="A440" s="4">
        <v>437</v>
      </c>
      <c r="B440" s="6" t="s">
        <v>1020</v>
      </c>
      <c r="C440" s="6" t="s">
        <v>1021</v>
      </c>
      <c r="D440" s="7">
        <v>44250</v>
      </c>
      <c r="E440" s="6" t="s">
        <v>17</v>
      </c>
      <c r="F440" s="6">
        <f>IFERROR(VLOOKUP(E440,[2]Listas!$B$13:$C$72,2,0)," ")</f>
        <v>20100383919</v>
      </c>
      <c r="G440" s="6" t="s">
        <v>1022</v>
      </c>
      <c r="H440" s="6" t="s">
        <v>8</v>
      </c>
      <c r="I440" s="6" t="s">
        <v>1023</v>
      </c>
      <c r="J440" s="6" t="str">
        <f>IFERROR(VLOOKUP(MID(G440,1,3),[2]Listas!$B$4:$C$7,2,0), " ")</f>
        <v>SOBREPESO</v>
      </c>
    </row>
    <row r="441" spans="1:11">
      <c r="A441" s="4">
        <v>438</v>
      </c>
      <c r="B441" s="6" t="s">
        <v>1020</v>
      </c>
      <c r="C441" s="6" t="s">
        <v>1021</v>
      </c>
      <c r="D441" s="7">
        <v>44250</v>
      </c>
      <c r="E441" s="6" t="s">
        <v>17</v>
      </c>
      <c r="F441" s="6">
        <f>IFERROR(VLOOKUP(E441,[2]Listas!$B$13:$C$72,2,0)," ")</f>
        <v>20100383919</v>
      </c>
      <c r="G441" s="6" t="s">
        <v>1024</v>
      </c>
      <c r="H441" s="6" t="s">
        <v>1025</v>
      </c>
      <c r="I441" s="6" t="s">
        <v>1026</v>
      </c>
      <c r="J441" s="6" t="str">
        <f>IFERROR(VLOOKUP(MID(G441,1,3),[2]Listas!$B$4:$C$7,2,0), " ")</f>
        <v>SOBREPESO</v>
      </c>
    </row>
    <row r="442" spans="1:11">
      <c r="A442" s="4">
        <v>439</v>
      </c>
      <c r="B442" s="6" t="s">
        <v>1020</v>
      </c>
      <c r="C442" s="6" t="s">
        <v>1021</v>
      </c>
      <c r="D442" s="7">
        <v>44250</v>
      </c>
      <c r="E442" s="6" t="s">
        <v>17</v>
      </c>
      <c r="F442" s="6">
        <f>IFERROR(VLOOKUP(E442,[2]Listas!$B$13:$C$72,2,0)," ")</f>
        <v>20100383919</v>
      </c>
      <c r="G442" s="6" t="s">
        <v>1027</v>
      </c>
      <c r="H442" s="6" t="s">
        <v>27</v>
      </c>
      <c r="I442" s="6" t="s">
        <v>1023</v>
      </c>
      <c r="J442" s="6" t="str">
        <f>IFERROR(VLOOKUP(MID(G442,1,3),[2]Listas!$B$4:$C$7,2,0), " ")</f>
        <v>SOBREPESO</v>
      </c>
    </row>
    <row r="443" spans="1:11">
      <c r="A443" s="4">
        <v>440</v>
      </c>
      <c r="B443" s="6" t="s">
        <v>1020</v>
      </c>
      <c r="C443" s="6" t="s">
        <v>1021</v>
      </c>
      <c r="D443" s="7">
        <v>44250</v>
      </c>
      <c r="E443" s="6" t="s">
        <v>17</v>
      </c>
      <c r="F443" s="6">
        <f>IFERROR(VLOOKUP(E443,[2]Listas!$B$13:$C$72,2,0)," ")</f>
        <v>20100383919</v>
      </c>
      <c r="G443" s="6" t="s">
        <v>1028</v>
      </c>
      <c r="H443" s="6" t="s">
        <v>1029</v>
      </c>
      <c r="I443" s="6" t="s">
        <v>1030</v>
      </c>
      <c r="J443" s="6" t="str">
        <f>IFERROR(VLOOKUP(MID(G443,1,3),[2]Listas!$B$4:$C$7,2,0), " ")</f>
        <v>SOBREPESO</v>
      </c>
    </row>
    <row r="444" spans="1:11">
      <c r="A444" s="4">
        <v>441</v>
      </c>
      <c r="B444" s="6" t="s">
        <v>1020</v>
      </c>
      <c r="C444" s="6" t="s">
        <v>1021</v>
      </c>
      <c r="D444" s="7">
        <v>44250</v>
      </c>
      <c r="E444" s="6" t="s">
        <v>17</v>
      </c>
      <c r="F444" s="6">
        <f>IFERROR(VLOOKUP(E444,[2]Listas!$B$13:$C$72,2,0)," ")</f>
        <v>20100383919</v>
      </c>
      <c r="G444" s="6" t="s">
        <v>1031</v>
      </c>
      <c r="H444" s="6" t="s">
        <v>8</v>
      </c>
      <c r="I444" s="6" t="s">
        <v>1023</v>
      </c>
      <c r="J444" s="6" t="str">
        <f>IFERROR(VLOOKUP(MID(G444,1,3),[2]Listas!$B$4:$C$7,2,0), " ")</f>
        <v>SOBREPESO</v>
      </c>
    </row>
    <row r="445" spans="1:11">
      <c r="A445" s="4">
        <v>442</v>
      </c>
      <c r="B445" s="6" t="s">
        <v>1020</v>
      </c>
      <c r="C445" s="6" t="s">
        <v>1021</v>
      </c>
      <c r="D445" s="7">
        <v>44250</v>
      </c>
      <c r="E445" s="6" t="s">
        <v>17</v>
      </c>
      <c r="F445" s="6">
        <f>IFERROR(VLOOKUP(E445,[2]Listas!$B$13:$C$72,2,0)," ")</f>
        <v>20100383919</v>
      </c>
      <c r="G445" s="6" t="s">
        <v>1032</v>
      </c>
      <c r="H445" s="6" t="s">
        <v>9</v>
      </c>
      <c r="I445" s="6" t="s">
        <v>1026</v>
      </c>
      <c r="J445" s="6" t="str">
        <f>IFERROR(VLOOKUP(MID(G445,1,3),[2]Listas!$B$4:$C$7,2,0), " ")</f>
        <v>SOBREPESO</v>
      </c>
    </row>
    <row r="446" spans="1:11">
      <c r="A446" s="4">
        <v>443</v>
      </c>
      <c r="B446" s="6" t="s">
        <v>421</v>
      </c>
      <c r="C446" s="6" t="s">
        <v>422</v>
      </c>
      <c r="D446" s="7">
        <v>44249</v>
      </c>
      <c r="E446" s="6" t="s">
        <v>87</v>
      </c>
      <c r="F446" s="6">
        <f>IFERROR(VLOOKUP(E446,[1]Listas!$B$13:$C$62,2,0)," ")</f>
        <v>20100568617</v>
      </c>
      <c r="G446" s="6" t="s">
        <v>423</v>
      </c>
      <c r="H446" s="6" t="s">
        <v>88</v>
      </c>
      <c r="I446" s="6" t="s">
        <v>113</v>
      </c>
      <c r="J446" s="6" t="s">
        <v>7</v>
      </c>
      <c r="K446" s="5"/>
    </row>
    <row r="447" spans="1:11">
      <c r="A447" s="4">
        <v>444</v>
      </c>
      <c r="B447" s="6" t="s">
        <v>421</v>
      </c>
      <c r="C447" s="6" t="s">
        <v>422</v>
      </c>
      <c r="D447" s="7">
        <v>44249</v>
      </c>
      <c r="E447" s="6" t="s">
        <v>87</v>
      </c>
      <c r="F447" s="6">
        <f>IFERROR(VLOOKUP(E447,[1]Listas!$B$13:$C$62,2,0)," ")</f>
        <v>20100568617</v>
      </c>
      <c r="G447" s="6" t="s">
        <v>424</v>
      </c>
      <c r="H447" s="6" t="s">
        <v>75</v>
      </c>
      <c r="I447" s="6" t="s">
        <v>84</v>
      </c>
      <c r="J447" s="6" t="s">
        <v>7</v>
      </c>
      <c r="K447" s="5"/>
    </row>
    <row r="448" spans="1:11">
      <c r="A448" s="4">
        <v>445</v>
      </c>
      <c r="B448" s="6" t="s">
        <v>421</v>
      </c>
      <c r="C448" s="6" t="s">
        <v>422</v>
      </c>
      <c r="D448" s="7">
        <v>44249</v>
      </c>
      <c r="E448" s="6" t="s">
        <v>87</v>
      </c>
      <c r="F448" s="6">
        <f>IFERROR(VLOOKUP(E448,[1]Listas!$B$13:$C$62,2,0)," ")</f>
        <v>20100568617</v>
      </c>
      <c r="G448" s="6" t="s">
        <v>425</v>
      </c>
      <c r="H448" s="6" t="s">
        <v>112</v>
      </c>
      <c r="I448" s="6" t="s">
        <v>426</v>
      </c>
      <c r="J448" s="6" t="s">
        <v>7</v>
      </c>
      <c r="K448" s="5"/>
    </row>
    <row r="449" spans="1:11">
      <c r="A449" s="4">
        <v>446</v>
      </c>
      <c r="B449" s="6" t="s">
        <v>421</v>
      </c>
      <c r="C449" s="6" t="s">
        <v>422</v>
      </c>
      <c r="D449" s="7">
        <v>44249</v>
      </c>
      <c r="E449" s="6" t="s">
        <v>87</v>
      </c>
      <c r="F449" s="6">
        <f>IFERROR(VLOOKUP(E449,[1]Listas!$B$13:$C$62,2,0)," ")</f>
        <v>20100568617</v>
      </c>
      <c r="G449" s="6" t="s">
        <v>427</v>
      </c>
      <c r="H449" s="6" t="s">
        <v>74</v>
      </c>
      <c r="I449" s="6" t="s">
        <v>428</v>
      </c>
      <c r="J449" s="6" t="s">
        <v>7</v>
      </c>
      <c r="K449" s="5"/>
    </row>
    <row r="450" spans="1:11">
      <c r="A450" s="4">
        <v>447</v>
      </c>
      <c r="B450" s="6" t="s">
        <v>421</v>
      </c>
      <c r="C450" s="6" t="s">
        <v>422</v>
      </c>
      <c r="D450" s="7">
        <v>44249</v>
      </c>
      <c r="E450" s="6" t="s">
        <v>87</v>
      </c>
      <c r="F450" s="6">
        <f>IFERROR(VLOOKUP(E450,[1]Listas!$B$13:$C$62,2,0)," ")</f>
        <v>20100568617</v>
      </c>
      <c r="G450" s="6" t="s">
        <v>429</v>
      </c>
      <c r="H450" s="6" t="s">
        <v>30</v>
      </c>
      <c r="I450" s="6" t="s">
        <v>54</v>
      </c>
      <c r="J450" s="6" t="s">
        <v>7</v>
      </c>
      <c r="K450" s="5"/>
    </row>
    <row r="451" spans="1:11">
      <c r="A451" s="4">
        <v>448</v>
      </c>
      <c r="B451" s="6" t="s">
        <v>421</v>
      </c>
      <c r="C451" s="6" t="s">
        <v>422</v>
      </c>
      <c r="D451" s="7">
        <v>44249</v>
      </c>
      <c r="E451" s="6" t="s">
        <v>87</v>
      </c>
      <c r="F451" s="6">
        <f>IFERROR(VLOOKUP(E451,[1]Listas!$B$13:$C$62,2,0)," ")</f>
        <v>20100568617</v>
      </c>
      <c r="G451" s="6" t="s">
        <v>430</v>
      </c>
      <c r="H451" s="6" t="s">
        <v>72</v>
      </c>
      <c r="I451" s="6" t="s">
        <v>73</v>
      </c>
      <c r="J451" s="6" t="s">
        <v>7</v>
      </c>
      <c r="K451" s="5"/>
    </row>
    <row r="452" spans="1:11">
      <c r="A452" s="4">
        <v>449</v>
      </c>
      <c r="B452" s="6" t="s">
        <v>431</v>
      </c>
      <c r="C452" s="6" t="s">
        <v>432</v>
      </c>
      <c r="D452" s="7">
        <v>44249</v>
      </c>
      <c r="E452" s="6" t="s">
        <v>87</v>
      </c>
      <c r="F452" s="6">
        <f>IFERROR(VLOOKUP(E452,[1]Listas!$B$13:$C$62,2,0)," ")</f>
        <v>20100568617</v>
      </c>
      <c r="G452" s="6" t="s">
        <v>433</v>
      </c>
      <c r="H452" s="6" t="s">
        <v>88</v>
      </c>
      <c r="I452" s="6" t="s">
        <v>113</v>
      </c>
      <c r="J452" s="6" t="s">
        <v>7</v>
      </c>
      <c r="K452" s="5"/>
    </row>
    <row r="453" spans="1:11">
      <c r="A453" s="4">
        <v>450</v>
      </c>
      <c r="B453" s="6" t="s">
        <v>431</v>
      </c>
      <c r="C453" s="6" t="s">
        <v>432</v>
      </c>
      <c r="D453" s="7">
        <v>44249</v>
      </c>
      <c r="E453" s="6" t="s">
        <v>87</v>
      </c>
      <c r="F453" s="6">
        <f>IFERROR(VLOOKUP(E453,[1]Listas!$B$13:$C$62,2,0)," ")</f>
        <v>20100568617</v>
      </c>
      <c r="G453" s="6" t="s">
        <v>434</v>
      </c>
      <c r="H453" s="6" t="s">
        <v>75</v>
      </c>
      <c r="I453" s="6" t="s">
        <v>84</v>
      </c>
      <c r="J453" s="6" t="s">
        <v>7</v>
      </c>
      <c r="K453" s="5"/>
    </row>
    <row r="454" spans="1:11">
      <c r="A454" s="4">
        <v>451</v>
      </c>
      <c r="B454" s="6" t="s">
        <v>431</v>
      </c>
      <c r="C454" s="6" t="s">
        <v>432</v>
      </c>
      <c r="D454" s="7">
        <v>44249</v>
      </c>
      <c r="E454" s="6" t="s">
        <v>87</v>
      </c>
      <c r="F454" s="6">
        <f>IFERROR(VLOOKUP(E454,[1]Listas!$B$13:$C$62,2,0)," ")</f>
        <v>20100568617</v>
      </c>
      <c r="G454" s="6" t="s">
        <v>435</v>
      </c>
      <c r="H454" s="6" t="s">
        <v>112</v>
      </c>
      <c r="I454" s="6" t="s">
        <v>426</v>
      </c>
      <c r="J454" s="6" t="s">
        <v>7</v>
      </c>
      <c r="K454" s="5"/>
    </row>
    <row r="455" spans="1:11">
      <c r="A455" s="4">
        <v>452</v>
      </c>
      <c r="B455" s="6" t="s">
        <v>431</v>
      </c>
      <c r="C455" s="6" t="s">
        <v>432</v>
      </c>
      <c r="D455" s="7">
        <v>44249</v>
      </c>
      <c r="E455" s="6" t="s">
        <v>87</v>
      </c>
      <c r="F455" s="6">
        <f>IFERROR(VLOOKUP(E455,[1]Listas!$B$13:$C$62,2,0)," ")</f>
        <v>20100568617</v>
      </c>
      <c r="G455" s="6" t="s">
        <v>436</v>
      </c>
      <c r="H455" s="6" t="s">
        <v>74</v>
      </c>
      <c r="I455" s="6" t="s">
        <v>428</v>
      </c>
      <c r="J455" s="6" t="s">
        <v>7</v>
      </c>
      <c r="K455" s="5"/>
    </row>
    <row r="456" spans="1:11">
      <c r="A456" s="4">
        <v>453</v>
      </c>
      <c r="B456" s="6" t="s">
        <v>431</v>
      </c>
      <c r="C456" s="6" t="s">
        <v>432</v>
      </c>
      <c r="D456" s="7">
        <v>44249</v>
      </c>
      <c r="E456" s="6" t="s">
        <v>87</v>
      </c>
      <c r="F456" s="6">
        <f>IFERROR(VLOOKUP(E456,[1]Listas!$B$13:$C$62,2,0)," ")</f>
        <v>20100568617</v>
      </c>
      <c r="G456" s="6" t="s">
        <v>437</v>
      </c>
      <c r="H456" s="6" t="s">
        <v>30</v>
      </c>
      <c r="I456" s="6" t="s">
        <v>54</v>
      </c>
      <c r="J456" s="6" t="s">
        <v>7</v>
      </c>
      <c r="K456" s="5"/>
    </row>
    <row r="457" spans="1:11">
      <c r="A457" s="4">
        <v>454</v>
      </c>
      <c r="B457" s="6" t="s">
        <v>431</v>
      </c>
      <c r="C457" s="6" t="s">
        <v>432</v>
      </c>
      <c r="D457" s="7">
        <v>44249</v>
      </c>
      <c r="E457" s="6" t="s">
        <v>87</v>
      </c>
      <c r="F457" s="6">
        <f>IFERROR(VLOOKUP(E457,[1]Listas!$B$13:$C$62,2,0)," ")</f>
        <v>20100568617</v>
      </c>
      <c r="G457" s="6" t="s">
        <v>438</v>
      </c>
      <c r="H457" s="6" t="s">
        <v>72</v>
      </c>
      <c r="I457" s="6" t="s">
        <v>73</v>
      </c>
      <c r="J457" s="6" t="s">
        <v>7</v>
      </c>
      <c r="K457" s="5"/>
    </row>
    <row r="458" spans="1:11">
      <c r="A458" s="4">
        <v>455</v>
      </c>
      <c r="B458" s="6" t="s">
        <v>439</v>
      </c>
      <c r="C458" s="6" t="s">
        <v>440</v>
      </c>
      <c r="D458" s="7">
        <v>44249</v>
      </c>
      <c r="E458" s="6" t="s">
        <v>87</v>
      </c>
      <c r="F458" s="6">
        <f>IFERROR(VLOOKUP(E458,[1]Listas!$B$13:$C$62,2,0)," ")</f>
        <v>20100568617</v>
      </c>
      <c r="G458" s="6" t="s">
        <v>441</v>
      </c>
      <c r="H458" s="6" t="s">
        <v>112</v>
      </c>
      <c r="I458" s="6" t="s">
        <v>283</v>
      </c>
      <c r="J458" s="6" t="s">
        <v>7</v>
      </c>
      <c r="K458" s="5"/>
    </row>
    <row r="459" spans="1:11">
      <c r="A459" s="4">
        <v>456</v>
      </c>
      <c r="B459" s="6" t="s">
        <v>439</v>
      </c>
      <c r="C459" s="6" t="s">
        <v>440</v>
      </c>
      <c r="D459" s="7">
        <v>44249</v>
      </c>
      <c r="E459" s="6" t="s">
        <v>87</v>
      </c>
      <c r="F459" s="6">
        <f>IFERROR(VLOOKUP(E459,[1]Listas!$B$13:$C$62,2,0)," ")</f>
        <v>20100568617</v>
      </c>
      <c r="G459" s="6" t="s">
        <v>442</v>
      </c>
      <c r="H459" s="6" t="s">
        <v>112</v>
      </c>
      <c r="I459" s="6" t="s">
        <v>283</v>
      </c>
      <c r="J459" s="6" t="s">
        <v>7</v>
      </c>
      <c r="K459" s="5"/>
    </row>
    <row r="460" spans="1:11">
      <c r="A460" s="4">
        <v>457</v>
      </c>
      <c r="B460" s="6" t="s">
        <v>443</v>
      </c>
      <c r="C460" s="6" t="s">
        <v>444</v>
      </c>
      <c r="D460" s="7">
        <v>44249</v>
      </c>
      <c r="E460" s="6" t="s">
        <v>87</v>
      </c>
      <c r="F460" s="6">
        <f>IFERROR(VLOOKUP(E460,[1]Listas!$B$13:$C$62,2,0)," ")</f>
        <v>20100568617</v>
      </c>
      <c r="G460" s="6" t="s">
        <v>445</v>
      </c>
      <c r="H460" s="6" t="s">
        <v>55</v>
      </c>
      <c r="I460" s="6" t="s">
        <v>76</v>
      </c>
      <c r="J460" s="6" t="s">
        <v>7</v>
      </c>
      <c r="K460" s="5"/>
    </row>
    <row r="461" spans="1:11">
      <c r="A461" s="4">
        <v>458</v>
      </c>
      <c r="B461" s="6" t="s">
        <v>443</v>
      </c>
      <c r="C461" s="6" t="s">
        <v>444</v>
      </c>
      <c r="D461" s="7">
        <v>44249</v>
      </c>
      <c r="E461" s="6" t="s">
        <v>87</v>
      </c>
      <c r="F461" s="6">
        <f>IFERROR(VLOOKUP(E461,[1]Listas!$B$13:$C$62,2,0)," ")</f>
        <v>20100568617</v>
      </c>
      <c r="G461" s="6" t="s">
        <v>446</v>
      </c>
      <c r="H461" s="6" t="s">
        <v>77</v>
      </c>
      <c r="I461" s="6" t="s">
        <v>78</v>
      </c>
      <c r="J461" s="6" t="s">
        <v>7</v>
      </c>
      <c r="K461" s="5"/>
    </row>
    <row r="462" spans="1:11">
      <c r="A462" s="4">
        <v>459</v>
      </c>
      <c r="B462" s="6" t="s">
        <v>443</v>
      </c>
      <c r="C462" s="6" t="s">
        <v>444</v>
      </c>
      <c r="D462" s="7">
        <v>44249</v>
      </c>
      <c r="E462" s="6" t="s">
        <v>87</v>
      </c>
      <c r="F462" s="6">
        <f>IFERROR(VLOOKUP(E462,[1]Listas!$B$13:$C$62,2,0)," ")</f>
        <v>20100568617</v>
      </c>
      <c r="G462" s="6" t="s">
        <v>447</v>
      </c>
      <c r="H462" s="6" t="s">
        <v>83</v>
      </c>
      <c r="I462" s="6" t="s">
        <v>76</v>
      </c>
      <c r="J462" s="6" t="s">
        <v>7</v>
      </c>
      <c r="K462" s="5"/>
    </row>
    <row r="463" spans="1:11">
      <c r="A463" s="4">
        <v>460</v>
      </c>
      <c r="B463" s="6" t="s">
        <v>443</v>
      </c>
      <c r="C463" s="6" t="s">
        <v>444</v>
      </c>
      <c r="D463" s="7">
        <v>44249</v>
      </c>
      <c r="E463" s="6" t="s">
        <v>87</v>
      </c>
      <c r="F463" s="6">
        <f>IFERROR(VLOOKUP(E463,[1]Listas!$B$13:$C$62,2,0)," ")</f>
        <v>20100568617</v>
      </c>
      <c r="G463" s="6" t="s">
        <v>448</v>
      </c>
      <c r="H463" s="6" t="s">
        <v>79</v>
      </c>
      <c r="I463" s="6" t="s">
        <v>80</v>
      </c>
      <c r="J463" s="6" t="s">
        <v>7</v>
      </c>
      <c r="K463" s="5"/>
    </row>
    <row r="464" spans="1:11">
      <c r="A464" s="4">
        <v>461</v>
      </c>
      <c r="B464" s="6" t="s">
        <v>443</v>
      </c>
      <c r="C464" s="6" t="s">
        <v>444</v>
      </c>
      <c r="D464" s="7">
        <v>44249</v>
      </c>
      <c r="E464" s="6" t="s">
        <v>87</v>
      </c>
      <c r="F464" s="6">
        <f>IFERROR(VLOOKUP(E464,[1]Listas!$B$13:$C$62,2,0)," ")</f>
        <v>20100568617</v>
      </c>
      <c r="G464" s="6" t="s">
        <v>449</v>
      </c>
      <c r="H464" s="6" t="s">
        <v>81</v>
      </c>
      <c r="I464" s="6" t="s">
        <v>82</v>
      </c>
      <c r="J464" s="6" t="s">
        <v>7</v>
      </c>
      <c r="K464" s="5"/>
    </row>
    <row r="465" spans="1:11">
      <c r="A465" s="4">
        <v>462</v>
      </c>
      <c r="B465" s="6" t="s">
        <v>443</v>
      </c>
      <c r="C465" s="6" t="s">
        <v>444</v>
      </c>
      <c r="D465" s="7">
        <v>44249</v>
      </c>
      <c r="E465" s="6" t="s">
        <v>87</v>
      </c>
      <c r="F465" s="6">
        <f>IFERROR(VLOOKUP(E465,[1]Listas!$B$13:$C$62,2,0)," ")</f>
        <v>20100568617</v>
      </c>
      <c r="G465" s="6" t="s">
        <v>450</v>
      </c>
      <c r="H465" s="6" t="s">
        <v>75</v>
      </c>
      <c r="I465" s="6" t="s">
        <v>84</v>
      </c>
      <c r="J465" s="6" t="s">
        <v>7</v>
      </c>
      <c r="K465" s="5"/>
    </row>
    <row r="466" spans="1:11">
      <c r="A466" s="4">
        <v>463</v>
      </c>
      <c r="B466" s="6" t="s">
        <v>451</v>
      </c>
      <c r="C466" s="6" t="s">
        <v>452</v>
      </c>
      <c r="D466" s="7">
        <v>44250</v>
      </c>
      <c r="E466" s="6" t="s">
        <v>87</v>
      </c>
      <c r="F466" s="6">
        <f>IFERROR(VLOOKUP(E466,[1]Listas!$B$13:$C$62,2,0)," ")</f>
        <v>20100568617</v>
      </c>
      <c r="G466" s="6" t="s">
        <v>453</v>
      </c>
      <c r="H466" s="6" t="s">
        <v>55</v>
      </c>
      <c r="I466" s="6" t="s">
        <v>76</v>
      </c>
      <c r="J466" s="6" t="s">
        <v>7</v>
      </c>
      <c r="K466" s="5"/>
    </row>
    <row r="467" spans="1:11">
      <c r="A467" s="4">
        <v>464</v>
      </c>
      <c r="B467" s="6" t="s">
        <v>451</v>
      </c>
      <c r="C467" s="6" t="s">
        <v>452</v>
      </c>
      <c r="D467" s="7">
        <v>44250</v>
      </c>
      <c r="E467" s="6" t="s">
        <v>87</v>
      </c>
      <c r="F467" s="6">
        <f>IFERROR(VLOOKUP(E467,[1]Listas!$B$13:$C$62,2,0)," ")</f>
        <v>20100568617</v>
      </c>
      <c r="G467" s="6" t="s">
        <v>454</v>
      </c>
      <c r="H467" s="6" t="s">
        <v>77</v>
      </c>
      <c r="I467" s="6" t="s">
        <v>78</v>
      </c>
      <c r="J467" s="6" t="s">
        <v>7</v>
      </c>
      <c r="K467" s="5"/>
    </row>
    <row r="468" spans="1:11">
      <c r="A468" s="4">
        <v>465</v>
      </c>
      <c r="B468" s="6" t="s">
        <v>451</v>
      </c>
      <c r="C468" s="6" t="s">
        <v>452</v>
      </c>
      <c r="D468" s="7">
        <v>44250</v>
      </c>
      <c r="E468" s="6" t="s">
        <v>87</v>
      </c>
      <c r="F468" s="6">
        <f>IFERROR(VLOOKUP(E468,[1]Listas!$B$13:$C$62,2,0)," ")</f>
        <v>20100568617</v>
      </c>
      <c r="G468" s="6" t="s">
        <v>455</v>
      </c>
      <c r="H468" s="6" t="s">
        <v>83</v>
      </c>
      <c r="I468" s="6" t="s">
        <v>76</v>
      </c>
      <c r="J468" s="6" t="s">
        <v>7</v>
      </c>
      <c r="K468" s="5"/>
    </row>
    <row r="469" spans="1:11">
      <c r="A469" s="4">
        <v>466</v>
      </c>
      <c r="B469" s="6" t="s">
        <v>451</v>
      </c>
      <c r="C469" s="6" t="s">
        <v>452</v>
      </c>
      <c r="D469" s="7">
        <v>44250</v>
      </c>
      <c r="E469" s="6" t="s">
        <v>87</v>
      </c>
      <c r="F469" s="6">
        <f>IFERROR(VLOOKUP(E469,[1]Listas!$B$13:$C$62,2,0)," ")</f>
        <v>20100568617</v>
      </c>
      <c r="G469" s="6" t="s">
        <v>456</v>
      </c>
      <c r="H469" s="6" t="s">
        <v>79</v>
      </c>
      <c r="I469" s="6" t="s">
        <v>80</v>
      </c>
      <c r="J469" s="6" t="s">
        <v>7</v>
      </c>
      <c r="K469" s="5"/>
    </row>
    <row r="470" spans="1:11">
      <c r="A470" s="4">
        <v>467</v>
      </c>
      <c r="B470" s="6" t="s">
        <v>451</v>
      </c>
      <c r="C470" s="6" t="s">
        <v>452</v>
      </c>
      <c r="D470" s="7">
        <v>44250</v>
      </c>
      <c r="E470" s="6" t="s">
        <v>87</v>
      </c>
      <c r="F470" s="6">
        <f>IFERROR(VLOOKUP(E470,[1]Listas!$B$13:$C$62,2,0)," ")</f>
        <v>20100568617</v>
      </c>
      <c r="G470" s="6" t="s">
        <v>457</v>
      </c>
      <c r="H470" s="6" t="s">
        <v>81</v>
      </c>
      <c r="I470" s="6" t="s">
        <v>82</v>
      </c>
      <c r="J470" s="6" t="s">
        <v>7</v>
      </c>
      <c r="K470" s="5"/>
    </row>
    <row r="471" spans="1:11">
      <c r="A471" s="4">
        <v>468</v>
      </c>
      <c r="B471" s="6" t="s">
        <v>451</v>
      </c>
      <c r="C471" s="6" t="s">
        <v>452</v>
      </c>
      <c r="D471" s="7">
        <v>44250</v>
      </c>
      <c r="E471" s="6" t="s">
        <v>87</v>
      </c>
      <c r="F471" s="6">
        <f>IFERROR(VLOOKUP(E471,[1]Listas!$B$13:$C$62,2,0)," ")</f>
        <v>20100568617</v>
      </c>
      <c r="G471" s="6" t="s">
        <v>458</v>
      </c>
      <c r="H471" s="6" t="s">
        <v>75</v>
      </c>
      <c r="I471" s="6" t="s">
        <v>84</v>
      </c>
      <c r="J471" s="6" t="s">
        <v>7</v>
      </c>
      <c r="K471" s="5"/>
    </row>
    <row r="472" spans="1:11">
      <c r="A472" s="4">
        <v>469</v>
      </c>
      <c r="B472" s="6" t="s">
        <v>459</v>
      </c>
      <c r="C472" s="6" t="s">
        <v>460</v>
      </c>
      <c r="D472" s="7">
        <v>44250</v>
      </c>
      <c r="E472" s="6" t="s">
        <v>17</v>
      </c>
      <c r="F472" s="6">
        <v>20100383919</v>
      </c>
      <c r="G472" s="6" t="s">
        <v>461</v>
      </c>
      <c r="H472" s="6" t="s">
        <v>38</v>
      </c>
      <c r="I472" s="6" t="s">
        <v>462</v>
      </c>
      <c r="J472" s="6" t="s">
        <v>7</v>
      </c>
      <c r="K472" s="5"/>
    </row>
    <row r="473" spans="1:11">
      <c r="A473" s="4">
        <v>470</v>
      </c>
      <c r="B473" s="6" t="s">
        <v>459</v>
      </c>
      <c r="C473" s="6" t="s">
        <v>460</v>
      </c>
      <c r="D473" s="7">
        <v>44250</v>
      </c>
      <c r="E473" s="6" t="s">
        <v>17</v>
      </c>
      <c r="F473" s="6">
        <v>20100383919</v>
      </c>
      <c r="G473" s="6" t="s">
        <v>463</v>
      </c>
      <c r="H473" s="6" t="s">
        <v>464</v>
      </c>
      <c r="I473" s="6">
        <v>17518</v>
      </c>
      <c r="J473" s="6" t="s">
        <v>7</v>
      </c>
      <c r="K473" s="5"/>
    </row>
    <row r="474" spans="1:11">
      <c r="A474" s="4">
        <v>471</v>
      </c>
      <c r="B474" s="6" t="s">
        <v>459</v>
      </c>
      <c r="C474" s="6" t="s">
        <v>460</v>
      </c>
      <c r="D474" s="7">
        <v>44250</v>
      </c>
      <c r="E474" s="6" t="s">
        <v>17</v>
      </c>
      <c r="F474" s="6">
        <v>20100383919</v>
      </c>
      <c r="G474" s="6" t="s">
        <v>465</v>
      </c>
      <c r="H474" s="6" t="s">
        <v>466</v>
      </c>
      <c r="I474" s="6">
        <v>15416</v>
      </c>
      <c r="J474" s="6" t="s">
        <v>7</v>
      </c>
      <c r="K474" s="5"/>
    </row>
    <row r="475" spans="1:11">
      <c r="A475" s="4">
        <v>472</v>
      </c>
      <c r="B475" s="6" t="s">
        <v>467</v>
      </c>
      <c r="C475" s="6" t="s">
        <v>468</v>
      </c>
      <c r="D475" s="7">
        <v>44250</v>
      </c>
      <c r="E475" s="6" t="s">
        <v>17</v>
      </c>
      <c r="F475" s="6">
        <v>20100383919</v>
      </c>
      <c r="G475" s="6" t="s">
        <v>469</v>
      </c>
      <c r="H475" s="6" t="s">
        <v>470</v>
      </c>
      <c r="I475" s="6">
        <v>10452</v>
      </c>
      <c r="J475" s="6" t="s">
        <v>7</v>
      </c>
      <c r="K475" s="5"/>
    </row>
    <row r="476" spans="1:11">
      <c r="A476" s="4">
        <v>473</v>
      </c>
      <c r="B476" s="6" t="s">
        <v>467</v>
      </c>
      <c r="C476" s="6" t="s">
        <v>468</v>
      </c>
      <c r="D476" s="7">
        <v>44250</v>
      </c>
      <c r="E476" s="6" t="s">
        <v>17</v>
      </c>
      <c r="F476" s="6">
        <v>20100383919</v>
      </c>
      <c r="G476" s="6" t="s">
        <v>471</v>
      </c>
      <c r="H476" s="6" t="s">
        <v>472</v>
      </c>
      <c r="I476" s="6">
        <v>10820</v>
      </c>
      <c r="J476" s="6" t="s">
        <v>7</v>
      </c>
      <c r="K476" s="5"/>
    </row>
    <row r="477" spans="1:11">
      <c r="A477" s="4">
        <v>474</v>
      </c>
      <c r="B477" s="6" t="s">
        <v>1081</v>
      </c>
      <c r="C477" s="6" t="s">
        <v>1082</v>
      </c>
      <c r="D477" s="7">
        <v>44251</v>
      </c>
      <c r="E477" s="6" t="s">
        <v>17</v>
      </c>
      <c r="F477" s="6">
        <f>IFERROR(VLOOKUP(E477,[2]Listas!$B$13:$C$72,2,0)," ")</f>
        <v>20100383919</v>
      </c>
      <c r="G477" s="6" t="s">
        <v>1083</v>
      </c>
      <c r="H477" s="6" t="s">
        <v>9</v>
      </c>
      <c r="I477" s="6" t="s">
        <v>1084</v>
      </c>
      <c r="J477" s="6" t="str">
        <f>IFERROR(VLOOKUP(MID(G477,1,3),[2]Listas!$B$4:$C$7,2,0), " ")</f>
        <v>SOBREPESO</v>
      </c>
    </row>
    <row r="478" spans="1:11">
      <c r="A478" s="4">
        <v>475</v>
      </c>
      <c r="B478" s="6" t="s">
        <v>1081</v>
      </c>
      <c r="C478" s="6" t="s">
        <v>1082</v>
      </c>
      <c r="D478" s="7">
        <v>44251</v>
      </c>
      <c r="E478" s="6" t="s">
        <v>17</v>
      </c>
      <c r="F478" s="6">
        <f>IFERROR(VLOOKUP(E478,[2]Listas!$B$13:$C$72,2,0)," ")</f>
        <v>20100383919</v>
      </c>
      <c r="G478" s="6" t="s">
        <v>1085</v>
      </c>
      <c r="H478" s="6" t="s">
        <v>8</v>
      </c>
      <c r="I478" s="6" t="s">
        <v>1086</v>
      </c>
      <c r="J478" s="6" t="str">
        <f>IFERROR(VLOOKUP(MID(G478,1,3),[2]Listas!$B$4:$C$7,2,0), " ")</f>
        <v>SOBREPESO</v>
      </c>
    </row>
    <row r="479" spans="1:11">
      <c r="A479" s="4">
        <v>476</v>
      </c>
      <c r="B479" s="6" t="s">
        <v>1081</v>
      </c>
      <c r="C479" s="6" t="s">
        <v>1082</v>
      </c>
      <c r="D479" s="7">
        <v>44251</v>
      </c>
      <c r="E479" s="6" t="s">
        <v>17</v>
      </c>
      <c r="F479" s="6">
        <f>IFERROR(VLOOKUP(E479,[2]Listas!$B$13:$C$72,2,0)," ")</f>
        <v>20100383919</v>
      </c>
      <c r="G479" s="6" t="s">
        <v>1087</v>
      </c>
      <c r="H479" s="6" t="s">
        <v>26</v>
      </c>
      <c r="I479" s="6" t="s">
        <v>1084</v>
      </c>
      <c r="J479" s="6" t="str">
        <f>IFERROR(VLOOKUP(MID(G479,1,3),[2]Listas!$B$4:$C$7,2,0), " ")</f>
        <v>SOBREPESO</v>
      </c>
    </row>
    <row r="480" spans="1:11">
      <c r="A480" s="4">
        <v>477</v>
      </c>
      <c r="B480" s="6" t="s">
        <v>1081</v>
      </c>
      <c r="C480" s="6" t="s">
        <v>1082</v>
      </c>
      <c r="D480" s="7">
        <v>44251</v>
      </c>
      <c r="E480" s="6" t="s">
        <v>17</v>
      </c>
      <c r="F480" s="6">
        <f>IFERROR(VLOOKUP(E480,[2]Listas!$B$13:$C$72,2,0)," ")</f>
        <v>20100383919</v>
      </c>
      <c r="G480" s="6" t="s">
        <v>1088</v>
      </c>
      <c r="H480" s="6" t="s">
        <v>27</v>
      </c>
      <c r="I480" s="6" t="s">
        <v>1086</v>
      </c>
      <c r="J480" s="6" t="str">
        <f>IFERROR(VLOOKUP(MID(G480,1,3),[2]Listas!$B$4:$C$7,2,0), " ")</f>
        <v>SOBREPESO</v>
      </c>
    </row>
    <row r="481" spans="1:10">
      <c r="A481" s="4">
        <v>478</v>
      </c>
      <c r="B481" s="6" t="s">
        <v>1081</v>
      </c>
      <c r="C481" s="6" t="s">
        <v>1082</v>
      </c>
      <c r="D481" s="7">
        <v>44251</v>
      </c>
      <c r="E481" s="6" t="s">
        <v>17</v>
      </c>
      <c r="F481" s="6">
        <f>IFERROR(VLOOKUP(E481,[2]Listas!$B$13:$C$72,2,0)," ")</f>
        <v>20100383919</v>
      </c>
      <c r="G481" s="6" t="s">
        <v>1089</v>
      </c>
      <c r="H481" s="6" t="s">
        <v>9</v>
      </c>
      <c r="I481" s="6" t="s">
        <v>1084</v>
      </c>
      <c r="J481" s="6" t="str">
        <f>IFERROR(VLOOKUP(MID(G481,1,3),[2]Listas!$B$4:$C$7,2,0), " ")</f>
        <v>SOBREPESO</v>
      </c>
    </row>
    <row r="482" spans="1:10">
      <c r="A482" s="4">
        <v>479</v>
      </c>
      <c r="B482" s="6" t="s">
        <v>1081</v>
      </c>
      <c r="C482" s="6" t="s">
        <v>1082</v>
      </c>
      <c r="D482" s="7">
        <v>44251</v>
      </c>
      <c r="E482" s="6" t="s">
        <v>17</v>
      </c>
      <c r="F482" s="6">
        <f>IFERROR(VLOOKUP(E482,[2]Listas!$B$13:$C$72,2,0)," ")</f>
        <v>20100383919</v>
      </c>
      <c r="G482" s="6" t="s">
        <v>1090</v>
      </c>
      <c r="H482" s="6" t="s">
        <v>8</v>
      </c>
      <c r="I482" s="6" t="s">
        <v>1086</v>
      </c>
      <c r="J482" s="6" t="str">
        <f>IFERROR(VLOOKUP(MID(G482,1,3),[2]Listas!$B$4:$C$7,2,0), " ")</f>
        <v>SOBREPESO</v>
      </c>
    </row>
    <row r="483" spans="1:10">
      <c r="A483" s="4">
        <v>480</v>
      </c>
      <c r="B483" s="6" t="s">
        <v>1091</v>
      </c>
      <c r="C483" s="6" t="s">
        <v>1092</v>
      </c>
      <c r="D483" s="7">
        <v>44252</v>
      </c>
      <c r="E483" s="6" t="s">
        <v>17</v>
      </c>
      <c r="F483" s="6">
        <f>IFERROR(VLOOKUP(E483,[2]Listas!$B$13:$C$72,2,0)," ")</f>
        <v>20100383919</v>
      </c>
      <c r="G483" s="6" t="s">
        <v>1093</v>
      </c>
      <c r="H483" s="6" t="s">
        <v>9</v>
      </c>
      <c r="I483" s="6" t="s">
        <v>1084</v>
      </c>
      <c r="J483" s="6" t="str">
        <f>IFERROR(VLOOKUP(MID(G483,1,3),[2]Listas!$B$4:$C$7,2,0), " ")</f>
        <v>SOBREPESO</v>
      </c>
    </row>
    <row r="484" spans="1:10">
      <c r="A484" s="4">
        <v>481</v>
      </c>
      <c r="B484" s="6" t="s">
        <v>1091</v>
      </c>
      <c r="C484" s="6" t="s">
        <v>1092</v>
      </c>
      <c r="D484" s="7">
        <v>44252</v>
      </c>
      <c r="E484" s="6" t="s">
        <v>17</v>
      </c>
      <c r="F484" s="6">
        <f>IFERROR(VLOOKUP(E484,[2]Listas!$B$13:$C$72,2,0)," ")</f>
        <v>20100383919</v>
      </c>
      <c r="G484" s="6" t="s">
        <v>1094</v>
      </c>
      <c r="H484" s="6" t="s">
        <v>8</v>
      </c>
      <c r="I484" s="6" t="s">
        <v>1086</v>
      </c>
      <c r="J484" s="6" t="str">
        <f>IFERROR(VLOOKUP(MID(G484,1,3),[2]Listas!$B$4:$C$7,2,0), " ")</f>
        <v>SOBREPESO</v>
      </c>
    </row>
    <row r="485" spans="1:10">
      <c r="A485" s="4">
        <v>482</v>
      </c>
      <c r="B485" s="6" t="s">
        <v>1091</v>
      </c>
      <c r="C485" s="6" t="s">
        <v>1092</v>
      </c>
      <c r="D485" s="7">
        <v>44252</v>
      </c>
      <c r="E485" s="6" t="s">
        <v>17</v>
      </c>
      <c r="F485" s="6">
        <f>IFERROR(VLOOKUP(E485,[2]Listas!$B$13:$C$72,2,0)," ")</f>
        <v>20100383919</v>
      </c>
      <c r="G485" s="6" t="s">
        <v>1095</v>
      </c>
      <c r="H485" s="6" t="s">
        <v>26</v>
      </c>
      <c r="I485" s="6" t="s">
        <v>1084</v>
      </c>
      <c r="J485" s="6" t="str">
        <f>IFERROR(VLOOKUP(MID(G485,1,3),[2]Listas!$B$4:$C$7,2,0), " ")</f>
        <v>SOBREPESO</v>
      </c>
    </row>
    <row r="486" spans="1:10">
      <c r="A486" s="4">
        <v>483</v>
      </c>
      <c r="B486" s="6" t="s">
        <v>1091</v>
      </c>
      <c r="C486" s="6" t="s">
        <v>1092</v>
      </c>
      <c r="D486" s="7">
        <v>44252</v>
      </c>
      <c r="E486" s="6" t="s">
        <v>17</v>
      </c>
      <c r="F486" s="6">
        <f>IFERROR(VLOOKUP(E486,[2]Listas!$B$13:$C$72,2,0)," ")</f>
        <v>20100383919</v>
      </c>
      <c r="G486" s="6" t="s">
        <v>1096</v>
      </c>
      <c r="H486" s="6" t="s">
        <v>27</v>
      </c>
      <c r="I486" s="6" t="s">
        <v>1086</v>
      </c>
      <c r="J486" s="6" t="str">
        <f>IFERROR(VLOOKUP(MID(G486,1,3),[2]Listas!$B$4:$C$7,2,0), " ")</f>
        <v>SOBREPESO</v>
      </c>
    </row>
    <row r="487" spans="1:10">
      <c r="A487" s="4">
        <v>484</v>
      </c>
      <c r="B487" s="6" t="s">
        <v>1091</v>
      </c>
      <c r="C487" s="6" t="s">
        <v>1092</v>
      </c>
      <c r="D487" s="7">
        <v>44252</v>
      </c>
      <c r="E487" s="6" t="s">
        <v>17</v>
      </c>
      <c r="F487" s="6">
        <f>IFERROR(VLOOKUP(E487,[2]Listas!$B$13:$C$72,2,0)," ")</f>
        <v>20100383919</v>
      </c>
      <c r="G487" s="6" t="s">
        <v>1097</v>
      </c>
      <c r="H487" s="6" t="s">
        <v>9</v>
      </c>
      <c r="I487" s="6" t="s">
        <v>1084</v>
      </c>
      <c r="J487" s="6" t="str">
        <f>IFERROR(VLOOKUP(MID(G487,1,3),[2]Listas!$B$4:$C$7,2,0), " ")</f>
        <v>SOBREPESO</v>
      </c>
    </row>
    <row r="488" spans="1:10">
      <c r="A488" s="4">
        <v>485</v>
      </c>
      <c r="B488" s="6" t="s">
        <v>1091</v>
      </c>
      <c r="C488" s="6" t="s">
        <v>1092</v>
      </c>
      <c r="D488" s="7">
        <v>44252</v>
      </c>
      <c r="E488" s="6" t="s">
        <v>17</v>
      </c>
      <c r="F488" s="6">
        <f>IFERROR(VLOOKUP(E488,[2]Listas!$B$13:$C$72,2,0)," ")</f>
        <v>20100383919</v>
      </c>
      <c r="G488" s="6" t="s">
        <v>1098</v>
      </c>
      <c r="H488" s="6" t="s">
        <v>8</v>
      </c>
      <c r="I488" s="6" t="s">
        <v>1086</v>
      </c>
      <c r="J488" s="6" t="str">
        <f>IFERROR(VLOOKUP(MID(G488,1,3),[2]Listas!$B$4:$C$7,2,0), " ")</f>
        <v>SOBREPESO</v>
      </c>
    </row>
    <row r="489" spans="1:10">
      <c r="A489" s="4">
        <v>486</v>
      </c>
      <c r="B489" s="6" t="s">
        <v>1113</v>
      </c>
      <c r="C489" s="6" t="s">
        <v>1114</v>
      </c>
      <c r="D489" s="7">
        <v>44253</v>
      </c>
      <c r="E489" s="6" t="s">
        <v>18</v>
      </c>
      <c r="F489" s="6">
        <f>IFERROR(VLOOKUP(E489,[2]Listas!$B$13:$C$72,2,0)," ")</f>
        <v>20515473735</v>
      </c>
      <c r="G489" s="6" t="s">
        <v>1115</v>
      </c>
      <c r="H489" s="6" t="s">
        <v>308</v>
      </c>
      <c r="I489" s="6" t="s">
        <v>369</v>
      </c>
      <c r="J489" s="6" t="str">
        <f>IFERROR(VLOOKUP(MID(G489,1,3),[2]Listas!$B$4:$C$7,2,0), " ")</f>
        <v>SOBREPESO</v>
      </c>
    </row>
    <row r="490" spans="1:10">
      <c r="A490" s="4">
        <v>487</v>
      </c>
      <c r="B490" s="6" t="s">
        <v>1113</v>
      </c>
      <c r="C490" s="6" t="s">
        <v>1114</v>
      </c>
      <c r="D490" s="7">
        <v>44253</v>
      </c>
      <c r="E490" s="6" t="s">
        <v>18</v>
      </c>
      <c r="F490" s="6">
        <f>IFERROR(VLOOKUP(E490,[2]Listas!$B$13:$C$72,2,0)," ")</f>
        <v>20515473735</v>
      </c>
      <c r="G490" s="6" t="s">
        <v>1116</v>
      </c>
      <c r="H490" s="6" t="s">
        <v>310</v>
      </c>
      <c r="I490" s="6" t="s">
        <v>369</v>
      </c>
      <c r="J490" s="6" t="str">
        <f>IFERROR(VLOOKUP(MID(G490,1,3),[2]Listas!$B$4:$C$7,2,0), " ")</f>
        <v>SOBREPESO</v>
      </c>
    </row>
    <row r="491" spans="1:10">
      <c r="A491" s="4">
        <v>488</v>
      </c>
      <c r="B491" s="6" t="s">
        <v>1113</v>
      </c>
      <c r="C491" s="6" t="s">
        <v>1114</v>
      </c>
      <c r="D491" s="7">
        <v>44253</v>
      </c>
      <c r="E491" s="6" t="s">
        <v>18</v>
      </c>
      <c r="F491" s="6">
        <f>IFERROR(VLOOKUP(E491,[2]Listas!$B$13:$C$72,2,0)," ")</f>
        <v>20515473735</v>
      </c>
      <c r="G491" s="6" t="s">
        <v>1117</v>
      </c>
      <c r="H491" s="6" t="s">
        <v>39</v>
      </c>
      <c r="I491" s="6" t="s">
        <v>369</v>
      </c>
      <c r="J491" s="6" t="str">
        <f>IFERROR(VLOOKUP(MID(G491,1,3),[2]Listas!$B$4:$C$7,2,0), " ")</f>
        <v>SOBREPESO</v>
      </c>
    </row>
    <row r="492" spans="1:10">
      <c r="A492" s="4">
        <v>489</v>
      </c>
      <c r="B492" s="6" t="s">
        <v>1118</v>
      </c>
      <c r="C492" s="6" t="s">
        <v>1119</v>
      </c>
      <c r="D492" s="7">
        <v>44253</v>
      </c>
      <c r="E492" s="6" t="s">
        <v>87</v>
      </c>
      <c r="F492" s="6">
        <f>IFERROR(VLOOKUP(E492,[2]Listas!$B$13:$C$72,2,0)," ")</f>
        <v>20100568617</v>
      </c>
      <c r="G492" s="6" t="s">
        <v>1120</v>
      </c>
      <c r="H492" s="6" t="s">
        <v>827</v>
      </c>
      <c r="I492" s="6" t="s">
        <v>619</v>
      </c>
      <c r="J492" s="6" t="str">
        <f>IFERROR(VLOOKUP(MID(G492,1,3),[2]Listas!$B$4:$C$7,2,0), " ")</f>
        <v>SOBREPESO</v>
      </c>
    </row>
    <row r="493" spans="1:10">
      <c r="A493" s="4">
        <v>490</v>
      </c>
      <c r="B493" s="6" t="s">
        <v>1118</v>
      </c>
      <c r="C493" s="6" t="s">
        <v>1119</v>
      </c>
      <c r="D493" s="7">
        <v>44253</v>
      </c>
      <c r="E493" s="6" t="s">
        <v>87</v>
      </c>
      <c r="F493" s="6">
        <f>IFERROR(VLOOKUP(E493,[2]Listas!$B$13:$C$72,2,0)," ")</f>
        <v>20100568617</v>
      </c>
      <c r="G493" s="6" t="s">
        <v>1121</v>
      </c>
      <c r="H493" s="6" t="s">
        <v>30</v>
      </c>
      <c r="I493" s="6" t="s">
        <v>619</v>
      </c>
      <c r="J493" s="6" t="str">
        <f>IFERROR(VLOOKUP(MID(G493,1,3),[2]Listas!$B$4:$C$7,2,0), " ")</f>
        <v>SOBREPESO</v>
      </c>
    </row>
    <row r="494" spans="1:10">
      <c r="A494" s="4">
        <v>491</v>
      </c>
      <c r="B494" s="6" t="s">
        <v>1118</v>
      </c>
      <c r="C494" s="6" t="s">
        <v>1119</v>
      </c>
      <c r="D494" s="7">
        <v>44253</v>
      </c>
      <c r="E494" s="6" t="s">
        <v>87</v>
      </c>
      <c r="F494" s="6">
        <f>IFERROR(VLOOKUP(E494,[2]Listas!$B$13:$C$72,2,0)," ")</f>
        <v>20100568617</v>
      </c>
      <c r="G494" s="6" t="s">
        <v>1122</v>
      </c>
      <c r="H494" s="6" t="s">
        <v>72</v>
      </c>
      <c r="I494" s="6" t="s">
        <v>619</v>
      </c>
      <c r="J494" s="6" t="str">
        <f>IFERROR(VLOOKUP(MID(G494,1,3),[2]Listas!$B$4:$C$7,2,0), " ")</f>
        <v>SOBREPESO</v>
      </c>
    </row>
    <row r="495" spans="1:10">
      <c r="A495" s="4">
        <v>492</v>
      </c>
      <c r="B495" s="6" t="s">
        <v>1118</v>
      </c>
      <c r="C495" s="6" t="s">
        <v>1119</v>
      </c>
      <c r="D495" s="7">
        <v>44253</v>
      </c>
      <c r="E495" s="6" t="s">
        <v>87</v>
      </c>
      <c r="F495" s="6">
        <f>IFERROR(VLOOKUP(E495,[2]Listas!$B$13:$C$72,2,0)," ")</f>
        <v>20100568617</v>
      </c>
      <c r="G495" s="6" t="s">
        <v>1123</v>
      </c>
      <c r="H495" s="6" t="s">
        <v>827</v>
      </c>
      <c r="I495" s="6" t="s">
        <v>621</v>
      </c>
      <c r="J495" s="6" t="str">
        <f>IFERROR(VLOOKUP(MID(G495,1,3),[2]Listas!$B$4:$C$7,2,0), " ")</f>
        <v>SOBREPESO</v>
      </c>
    </row>
    <row r="496" spans="1:10">
      <c r="A496" s="4">
        <v>493</v>
      </c>
      <c r="B496" s="6" t="s">
        <v>1124</v>
      </c>
      <c r="C496" s="6" t="s">
        <v>1125</v>
      </c>
      <c r="D496" s="7">
        <v>44253</v>
      </c>
      <c r="E496" s="6" t="s">
        <v>87</v>
      </c>
      <c r="F496" s="6">
        <f>IFERROR(VLOOKUP(E496,[2]Listas!$B$13:$C$72,2,0)," ")</f>
        <v>20100568617</v>
      </c>
      <c r="G496" s="6" t="s">
        <v>1126</v>
      </c>
      <c r="H496" s="6" t="s">
        <v>827</v>
      </c>
      <c r="I496" s="6" t="s">
        <v>619</v>
      </c>
      <c r="J496" s="6" t="str">
        <f>IFERROR(VLOOKUP(MID(G496,1,3),[2]Listas!$B$4:$C$7,2,0), " ")</f>
        <v>SOBREPESO</v>
      </c>
    </row>
    <row r="497" spans="1:11">
      <c r="A497" s="4">
        <v>494</v>
      </c>
      <c r="B497" s="6" t="s">
        <v>1124</v>
      </c>
      <c r="C497" s="6" t="s">
        <v>1125</v>
      </c>
      <c r="D497" s="7">
        <v>44253</v>
      </c>
      <c r="E497" s="6" t="s">
        <v>87</v>
      </c>
      <c r="F497" s="6">
        <f>IFERROR(VLOOKUP(E497,[2]Listas!$B$13:$C$72,2,0)," ")</f>
        <v>20100568617</v>
      </c>
      <c r="G497" s="6" t="s">
        <v>1127</v>
      </c>
      <c r="H497" s="6" t="s">
        <v>30</v>
      </c>
      <c r="I497" s="6" t="s">
        <v>619</v>
      </c>
      <c r="J497" s="6" t="str">
        <f>IFERROR(VLOOKUP(MID(G497,1,3),[2]Listas!$B$4:$C$7,2,0), " ")</f>
        <v>SOBREPESO</v>
      </c>
    </row>
    <row r="498" spans="1:11">
      <c r="A498" s="4">
        <v>495</v>
      </c>
      <c r="B498" s="6" t="s">
        <v>1124</v>
      </c>
      <c r="C498" s="6" t="s">
        <v>1125</v>
      </c>
      <c r="D498" s="7">
        <v>44253</v>
      </c>
      <c r="E498" s="6" t="s">
        <v>87</v>
      </c>
      <c r="F498" s="6">
        <f>IFERROR(VLOOKUP(E498,[2]Listas!$B$13:$C$72,2,0)," ")</f>
        <v>20100568617</v>
      </c>
      <c r="G498" s="6" t="s">
        <v>1128</v>
      </c>
      <c r="H498" s="6" t="s">
        <v>72</v>
      </c>
      <c r="I498" s="6" t="s">
        <v>619</v>
      </c>
      <c r="J498" s="6" t="str">
        <f>IFERROR(VLOOKUP(MID(G498,1,3),[2]Listas!$B$4:$C$7,2,0), " ")</f>
        <v>SOBREPESO</v>
      </c>
    </row>
    <row r="499" spans="1:11">
      <c r="A499" s="4">
        <v>496</v>
      </c>
      <c r="B499" s="6" t="s">
        <v>1124</v>
      </c>
      <c r="C499" s="6" t="s">
        <v>1125</v>
      </c>
      <c r="D499" s="7">
        <v>44253</v>
      </c>
      <c r="E499" s="6" t="s">
        <v>87</v>
      </c>
      <c r="F499" s="6">
        <f>IFERROR(VLOOKUP(E499,[2]Listas!$B$13:$C$72,2,0)," ")</f>
        <v>20100568617</v>
      </c>
      <c r="G499" s="6" t="s">
        <v>1129</v>
      </c>
      <c r="H499" s="6" t="s">
        <v>827</v>
      </c>
      <c r="I499" s="6" t="s">
        <v>621</v>
      </c>
      <c r="J499" s="6" t="str">
        <f>IFERROR(VLOOKUP(MID(G499,1,3),[2]Listas!$B$4:$C$7,2,0), " ")</f>
        <v>SOBREPESO</v>
      </c>
    </row>
    <row r="500" spans="1:11">
      <c r="A500" s="4">
        <v>497</v>
      </c>
      <c r="B500" s="6" t="s">
        <v>1130</v>
      </c>
      <c r="C500" s="6" t="s">
        <v>1131</v>
      </c>
      <c r="D500" s="7">
        <v>44253</v>
      </c>
      <c r="E500" s="6" t="s">
        <v>17</v>
      </c>
      <c r="F500" s="6">
        <f>IFERROR(VLOOKUP(E500,[2]Listas!$B$13:$C$72,2,0)," ")</f>
        <v>20100383919</v>
      </c>
      <c r="G500" s="6" t="s">
        <v>1132</v>
      </c>
      <c r="H500" s="6" t="s">
        <v>169</v>
      </c>
      <c r="I500" s="6" t="s">
        <v>1133</v>
      </c>
      <c r="J500" s="6" t="str">
        <f>IFERROR(VLOOKUP(MID(G500,1,3),[2]Listas!$B$4:$C$7,2,0), " ")</f>
        <v>SOBREPESO</v>
      </c>
    </row>
    <row r="501" spans="1:11">
      <c r="A501" s="4">
        <v>498</v>
      </c>
      <c r="B501" s="6" t="s">
        <v>1130</v>
      </c>
      <c r="C501" s="6" t="s">
        <v>1131</v>
      </c>
      <c r="D501" s="7">
        <v>44253</v>
      </c>
      <c r="E501" s="6" t="s">
        <v>17</v>
      </c>
      <c r="F501" s="6">
        <f>IFERROR(VLOOKUP(E501,[2]Listas!$B$13:$C$72,2,0)," ")</f>
        <v>20100383919</v>
      </c>
      <c r="G501" s="6" t="s">
        <v>1134</v>
      </c>
      <c r="H501" s="6" t="s">
        <v>69</v>
      </c>
      <c r="I501" s="6" t="s">
        <v>1133</v>
      </c>
      <c r="J501" s="6" t="str">
        <f>IFERROR(VLOOKUP(MID(G501,1,3),[2]Listas!$B$4:$C$7,2,0), " ")</f>
        <v>SOBREPESO</v>
      </c>
    </row>
    <row r="502" spans="1:11">
      <c r="A502" s="4">
        <v>499</v>
      </c>
      <c r="B502" s="6" t="s">
        <v>1130</v>
      </c>
      <c r="C502" s="6" t="s">
        <v>1131</v>
      </c>
      <c r="D502" s="7">
        <v>44253</v>
      </c>
      <c r="E502" s="6" t="s">
        <v>17</v>
      </c>
      <c r="F502" s="6">
        <f>IFERROR(VLOOKUP(E502,[2]Listas!$B$13:$C$72,2,0)," ")</f>
        <v>20100383919</v>
      </c>
      <c r="G502" s="6" t="s">
        <v>1135</v>
      </c>
      <c r="H502" s="6" t="s">
        <v>41</v>
      </c>
      <c r="I502" s="6" t="s">
        <v>1136</v>
      </c>
      <c r="J502" s="6" t="str">
        <f>IFERROR(VLOOKUP(MID(G502,1,3),[2]Listas!$B$4:$C$7,2,0), " ")</f>
        <v>SOBREPESO</v>
      </c>
    </row>
    <row r="503" spans="1:11">
      <c r="A503" s="4">
        <v>500</v>
      </c>
      <c r="B503" s="6" t="s">
        <v>1130</v>
      </c>
      <c r="C503" s="6" t="s">
        <v>1131</v>
      </c>
      <c r="D503" s="7">
        <v>44253</v>
      </c>
      <c r="E503" s="6" t="s">
        <v>17</v>
      </c>
      <c r="F503" s="6">
        <f>IFERROR(VLOOKUP(E503,[2]Listas!$B$13:$C$72,2,0)," ")</f>
        <v>20100383919</v>
      </c>
      <c r="G503" s="6" t="s">
        <v>1137</v>
      </c>
      <c r="H503" s="6" t="s">
        <v>67</v>
      </c>
      <c r="I503" s="6">
        <v>18433</v>
      </c>
      <c r="J503" s="6" t="str">
        <f>IFERROR(VLOOKUP(MID(G503,1,3),[2]Listas!$B$4:$C$7,2,0), " ")</f>
        <v>SOBREPESO</v>
      </c>
    </row>
    <row r="504" spans="1:11">
      <c r="A504" s="4">
        <v>501</v>
      </c>
      <c r="B504" s="6" t="s">
        <v>1130</v>
      </c>
      <c r="C504" s="6" t="s">
        <v>1131</v>
      </c>
      <c r="D504" s="7">
        <v>44253</v>
      </c>
      <c r="E504" s="6" t="s">
        <v>17</v>
      </c>
      <c r="F504" s="6">
        <f>IFERROR(VLOOKUP(E504,[2]Listas!$B$13:$C$72,2,0)," ")</f>
        <v>20100383919</v>
      </c>
      <c r="G504" s="6" t="s">
        <v>1138</v>
      </c>
      <c r="H504" s="6" t="s">
        <v>174</v>
      </c>
      <c r="I504" s="6">
        <v>10820</v>
      </c>
      <c r="J504" s="6" t="str">
        <f>IFERROR(VLOOKUP(MID(G504,1,3),[2]Listas!$B$4:$C$7,2,0), " ")</f>
        <v>SOBREPESO</v>
      </c>
    </row>
    <row r="505" spans="1:11">
      <c r="A505" s="4">
        <v>502</v>
      </c>
      <c r="B505" s="6" t="s">
        <v>1130</v>
      </c>
      <c r="C505" s="6" t="s">
        <v>1131</v>
      </c>
      <c r="D505" s="7">
        <v>44253</v>
      </c>
      <c r="E505" s="6" t="s">
        <v>17</v>
      </c>
      <c r="F505" s="6">
        <f>IFERROR(VLOOKUP(E505,[2]Listas!$B$13:$C$72,2,0)," ")</f>
        <v>20100383919</v>
      </c>
      <c r="G505" s="6" t="s">
        <v>1139</v>
      </c>
      <c r="H505" s="6" t="s">
        <v>176</v>
      </c>
      <c r="I505" s="6">
        <v>18433</v>
      </c>
      <c r="J505" s="6" t="str">
        <f>IFERROR(VLOOKUP(MID(G505,1,3),[2]Listas!$B$4:$C$7,2,0), " ")</f>
        <v>SOBREPESO</v>
      </c>
    </row>
    <row r="506" spans="1:11">
      <c r="A506" s="4">
        <v>503</v>
      </c>
      <c r="B506" s="6" t="s">
        <v>514</v>
      </c>
      <c r="C506" s="6" t="s">
        <v>515</v>
      </c>
      <c r="D506" s="7">
        <v>44253</v>
      </c>
      <c r="E506" s="6" t="s">
        <v>17</v>
      </c>
      <c r="F506" s="6">
        <v>20100383919</v>
      </c>
      <c r="G506" s="6" t="s">
        <v>516</v>
      </c>
      <c r="H506" s="6" t="s">
        <v>56</v>
      </c>
      <c r="I506" s="6">
        <v>18433</v>
      </c>
      <c r="J506" s="6" t="s">
        <v>7</v>
      </c>
      <c r="K506" s="5"/>
    </row>
    <row r="507" spans="1:11">
      <c r="A507" s="4">
        <v>504</v>
      </c>
      <c r="B507" s="6" t="s">
        <v>514</v>
      </c>
      <c r="C507" s="6" t="s">
        <v>515</v>
      </c>
      <c r="D507" s="7">
        <v>44253</v>
      </c>
      <c r="E507" s="6" t="s">
        <v>17</v>
      </c>
      <c r="F507" s="6">
        <v>20100383919</v>
      </c>
      <c r="G507" s="6" t="s">
        <v>517</v>
      </c>
      <c r="H507" s="6" t="s">
        <v>57</v>
      </c>
      <c r="I507" s="6">
        <v>10820</v>
      </c>
      <c r="J507" s="6" t="s">
        <v>7</v>
      </c>
      <c r="K507" s="5"/>
    </row>
    <row r="508" spans="1:11">
      <c r="A508" s="4">
        <v>505</v>
      </c>
      <c r="B508" s="6" t="s">
        <v>514</v>
      </c>
      <c r="C508" s="6" t="s">
        <v>515</v>
      </c>
      <c r="D508" s="7">
        <v>44253</v>
      </c>
      <c r="E508" s="6" t="s">
        <v>17</v>
      </c>
      <c r="F508" s="6">
        <v>20100383919</v>
      </c>
      <c r="G508" s="6" t="s">
        <v>518</v>
      </c>
      <c r="H508" s="6" t="s">
        <v>56</v>
      </c>
      <c r="I508" s="6">
        <v>18433</v>
      </c>
      <c r="J508" s="6" t="s">
        <v>7</v>
      </c>
      <c r="K508" s="5"/>
    </row>
    <row r="509" spans="1:11">
      <c r="A509" s="4">
        <v>506</v>
      </c>
      <c r="B509" s="6" t="s">
        <v>514</v>
      </c>
      <c r="C509" s="6" t="s">
        <v>515</v>
      </c>
      <c r="D509" s="7">
        <v>44253</v>
      </c>
      <c r="E509" s="6" t="s">
        <v>17</v>
      </c>
      <c r="F509" s="6">
        <v>20100383919</v>
      </c>
      <c r="G509" s="6" t="s">
        <v>519</v>
      </c>
      <c r="H509" s="6" t="s">
        <v>57</v>
      </c>
      <c r="I509" s="6">
        <v>10820</v>
      </c>
      <c r="J509" s="6" t="s">
        <v>7</v>
      </c>
      <c r="K509" s="5"/>
    </row>
    <row r="510" spans="1:11">
      <c r="A510" s="4">
        <v>507</v>
      </c>
      <c r="B510" s="6" t="s">
        <v>514</v>
      </c>
      <c r="C510" s="6" t="s">
        <v>515</v>
      </c>
      <c r="D510" s="7">
        <v>44253</v>
      </c>
      <c r="E510" s="6" t="s">
        <v>17</v>
      </c>
      <c r="F510" s="6">
        <v>20100383919</v>
      </c>
      <c r="G510" s="6" t="s">
        <v>520</v>
      </c>
      <c r="H510" s="6" t="s">
        <v>56</v>
      </c>
      <c r="I510" s="6">
        <v>18433</v>
      </c>
      <c r="J510" s="6" t="s">
        <v>7</v>
      </c>
      <c r="K510" s="5"/>
    </row>
    <row r="511" spans="1:11">
      <c r="A511" s="4">
        <v>508</v>
      </c>
      <c r="B511" s="6" t="s">
        <v>514</v>
      </c>
      <c r="C511" s="6" t="s">
        <v>515</v>
      </c>
      <c r="D511" s="7">
        <v>44253</v>
      </c>
      <c r="E511" s="6" t="s">
        <v>17</v>
      </c>
      <c r="F511" s="6">
        <v>20100383919</v>
      </c>
      <c r="G511" s="6" t="s">
        <v>521</v>
      </c>
      <c r="H511" s="6" t="s">
        <v>57</v>
      </c>
      <c r="I511" s="6">
        <v>10820</v>
      </c>
      <c r="J511" s="6" t="s">
        <v>7</v>
      </c>
      <c r="K511" s="5"/>
    </row>
    <row r="512" spans="1:11">
      <c r="A512" s="4">
        <v>509</v>
      </c>
      <c r="B512" s="6" t="s">
        <v>522</v>
      </c>
      <c r="C512" s="6" t="s">
        <v>523</v>
      </c>
      <c r="D512" s="7">
        <v>44253</v>
      </c>
      <c r="E512" s="6" t="s">
        <v>351</v>
      </c>
      <c r="F512" s="6">
        <v>20536876872</v>
      </c>
      <c r="G512" s="6" t="s">
        <v>524</v>
      </c>
      <c r="H512" s="6" t="s">
        <v>353</v>
      </c>
      <c r="I512" s="6" t="s">
        <v>354</v>
      </c>
      <c r="J512" s="6" t="s">
        <v>7</v>
      </c>
      <c r="K512" s="5"/>
    </row>
    <row r="513" spans="1:11">
      <c r="A513" s="4">
        <v>510</v>
      </c>
      <c r="B513" s="6" t="s">
        <v>525</v>
      </c>
      <c r="C513" s="6" t="s">
        <v>526</v>
      </c>
      <c r="D513" s="7">
        <v>44253</v>
      </c>
      <c r="E513" s="6" t="s">
        <v>16</v>
      </c>
      <c r="F513" s="6">
        <f>IFERROR(VLOOKUP(E513,[1]Listas!$B$13:$C$62,2,0)," ")</f>
        <v>20500906805</v>
      </c>
      <c r="G513" s="6" t="s">
        <v>527</v>
      </c>
      <c r="H513" s="6" t="s">
        <v>86</v>
      </c>
      <c r="I513" s="6" t="s">
        <v>528</v>
      </c>
      <c r="J513" s="6" t="s">
        <v>7</v>
      </c>
      <c r="K513" s="5"/>
    </row>
    <row r="514" spans="1:11">
      <c r="A514" s="4">
        <v>511</v>
      </c>
      <c r="B514" s="6" t="s">
        <v>525</v>
      </c>
      <c r="C514" s="6" t="s">
        <v>526</v>
      </c>
      <c r="D514" s="7">
        <v>44253</v>
      </c>
      <c r="E514" s="6" t="s">
        <v>16</v>
      </c>
      <c r="F514" s="6">
        <f>IFERROR(VLOOKUP(E514,[1]Listas!$B$13:$C$62,2,0)," ")</f>
        <v>20500906805</v>
      </c>
      <c r="G514" s="6" t="s">
        <v>529</v>
      </c>
      <c r="H514" s="6" t="s">
        <v>85</v>
      </c>
      <c r="I514" s="6" t="s">
        <v>528</v>
      </c>
      <c r="J514" s="6" t="s">
        <v>7</v>
      </c>
      <c r="K514" s="5"/>
    </row>
    <row r="515" spans="1:11">
      <c r="A515" s="4">
        <v>512</v>
      </c>
      <c r="B515" s="6" t="s">
        <v>530</v>
      </c>
      <c r="C515" s="6" t="s">
        <v>531</v>
      </c>
      <c r="D515" s="7">
        <v>44253</v>
      </c>
      <c r="E515" s="6" t="s">
        <v>70</v>
      </c>
      <c r="F515" s="6">
        <v>20518904427</v>
      </c>
      <c r="G515" s="6" t="s">
        <v>532</v>
      </c>
      <c r="H515" s="6" t="s">
        <v>71</v>
      </c>
      <c r="I515" s="6" t="s">
        <v>533</v>
      </c>
      <c r="J515" s="6" t="s">
        <v>7</v>
      </c>
    </row>
  </sheetData>
  <autoFilter ref="A3:K3" xr:uid="{00000000-0009-0000-0000-000000000000}">
    <sortState xmlns:xlrd2="http://schemas.microsoft.com/office/spreadsheetml/2017/richdata2" ref="A4:K515">
      <sortCondition ref="G3"/>
    </sortState>
  </autoFilter>
  <mergeCells count="2">
    <mergeCell ref="A1:K1"/>
    <mergeCell ref="A2:K2"/>
  </mergeCells>
  <phoneticPr fontId="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de Asistencia Tecnica en Ingenieria SDO 1</dc:creator>
  <cp:lastModifiedBy>Fredy Quesquén</cp:lastModifiedBy>
  <dcterms:created xsi:type="dcterms:W3CDTF">2019-11-04T13:15:20Z</dcterms:created>
  <dcterms:modified xsi:type="dcterms:W3CDTF">2021-03-22T01:11:50Z</dcterms:modified>
</cp:coreProperties>
</file>