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vias Nacional en casa\Datos abiertos 2021\DATOS ABIERTOS 08-2021\"/>
    </mc:Choice>
  </mc:AlternateContent>
  <xr:revisionPtr revIDLastSave="0" documentId="13_ncr:1_{34317DE9-7B96-42A5-8640-2C1308E7F1F9}" xr6:coauthVersionLast="36" xr6:coauthVersionMax="46" xr10:uidLastSave="{00000000-0000-0000-0000-000000000000}"/>
  <bookViews>
    <workbookView xWindow="0" yWindow="0" windowWidth="20490" windowHeight="8130" xr2:uid="{00000000-000D-0000-FFFF-FFFF00000000}"/>
  </bookViews>
  <sheets>
    <sheet name="AGO2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'AGO21'!$A$3:$K$3</definedName>
  </definedNames>
  <calcPr calcId="179021"/>
</workbook>
</file>

<file path=xl/calcChain.xml><?xml version="1.0" encoding="utf-8"?>
<calcChain xmlns="http://schemas.openxmlformats.org/spreadsheetml/2006/main">
  <c r="J734" i="1" l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725" i="1"/>
  <c r="F725" i="1"/>
  <c r="J724" i="1"/>
  <c r="F724" i="1"/>
  <c r="J723" i="1"/>
  <c r="F723" i="1"/>
  <c r="J722" i="1"/>
  <c r="F722" i="1"/>
  <c r="J721" i="1"/>
  <c r="F721" i="1"/>
  <c r="J720" i="1"/>
  <c r="F720" i="1"/>
  <c r="J719" i="1"/>
  <c r="F719" i="1"/>
  <c r="J718" i="1"/>
  <c r="F718" i="1"/>
  <c r="J717" i="1"/>
  <c r="F717" i="1"/>
  <c r="J169" i="1"/>
  <c r="F169" i="1"/>
  <c r="J168" i="1"/>
  <c r="F168" i="1"/>
  <c r="J167" i="1"/>
  <c r="F167" i="1"/>
  <c r="J166" i="1"/>
  <c r="F166" i="1"/>
  <c r="J165" i="1"/>
  <c r="F165" i="1"/>
  <c r="J164" i="1"/>
  <c r="F164" i="1"/>
  <c r="J716" i="1"/>
  <c r="F716" i="1"/>
  <c r="J715" i="1"/>
  <c r="F715" i="1"/>
  <c r="J714" i="1"/>
  <c r="F714" i="1"/>
  <c r="J713" i="1"/>
  <c r="F713" i="1"/>
  <c r="J699" i="1"/>
  <c r="F699" i="1"/>
  <c r="J697" i="1"/>
  <c r="F697" i="1"/>
  <c r="J696" i="1"/>
  <c r="F696" i="1"/>
  <c r="J695" i="1"/>
  <c r="F695" i="1"/>
  <c r="J694" i="1"/>
  <c r="F694" i="1"/>
  <c r="J151" i="1"/>
  <c r="F151" i="1"/>
  <c r="J150" i="1"/>
  <c r="F150" i="1"/>
  <c r="J149" i="1"/>
  <c r="F149" i="1"/>
  <c r="J148" i="1"/>
  <c r="F148" i="1"/>
  <c r="J691" i="1"/>
  <c r="F691" i="1"/>
  <c r="J690" i="1"/>
  <c r="F690" i="1"/>
  <c r="J689" i="1"/>
  <c r="F689" i="1"/>
  <c r="J688" i="1"/>
  <c r="F688" i="1"/>
  <c r="J687" i="1"/>
  <c r="F687" i="1"/>
  <c r="J686" i="1"/>
  <c r="F686" i="1"/>
  <c r="J685" i="1"/>
  <c r="F685" i="1"/>
  <c r="J684" i="1"/>
  <c r="F684" i="1"/>
  <c r="J683" i="1"/>
  <c r="F683" i="1"/>
  <c r="J682" i="1"/>
  <c r="F682" i="1"/>
  <c r="J681" i="1"/>
  <c r="F681" i="1"/>
  <c r="J680" i="1"/>
  <c r="F680" i="1"/>
  <c r="J679" i="1"/>
  <c r="F679" i="1"/>
  <c r="J678" i="1"/>
  <c r="F678" i="1"/>
  <c r="J147" i="1"/>
  <c r="F147" i="1"/>
  <c r="J146" i="1"/>
  <c r="F146" i="1"/>
  <c r="J145" i="1"/>
  <c r="F145" i="1"/>
  <c r="J144" i="1"/>
  <c r="F144" i="1"/>
  <c r="J677" i="1"/>
  <c r="F677" i="1"/>
  <c r="J676" i="1"/>
  <c r="F676" i="1"/>
  <c r="J661" i="1"/>
  <c r="F661" i="1"/>
  <c r="J660" i="1"/>
  <c r="F660" i="1"/>
  <c r="J632" i="1"/>
  <c r="F632" i="1"/>
  <c r="J631" i="1"/>
  <c r="F631" i="1"/>
  <c r="J698" i="1"/>
  <c r="F698" i="1"/>
  <c r="J659" i="1"/>
  <c r="F659" i="1"/>
  <c r="J658" i="1"/>
  <c r="F658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0" i="1"/>
  <c r="F630" i="1"/>
  <c r="J629" i="1"/>
  <c r="F629" i="1"/>
  <c r="J628" i="1"/>
  <c r="F628" i="1"/>
  <c r="J627" i="1"/>
  <c r="F627" i="1"/>
  <c r="J626" i="1"/>
  <c r="F626" i="1"/>
  <c r="J625" i="1"/>
  <c r="F625" i="1"/>
  <c r="J624" i="1"/>
  <c r="F624" i="1"/>
  <c r="J623" i="1"/>
  <c r="F623" i="1"/>
  <c r="J622" i="1"/>
  <c r="F622" i="1"/>
  <c r="J621" i="1"/>
  <c r="F621" i="1"/>
  <c r="J620" i="1"/>
  <c r="F620" i="1"/>
  <c r="J619" i="1"/>
  <c r="F619" i="1"/>
  <c r="J114" i="1"/>
  <c r="F114" i="1"/>
  <c r="J113" i="1"/>
  <c r="F113" i="1"/>
  <c r="J141" i="1"/>
  <c r="F141" i="1"/>
  <c r="J140" i="1"/>
  <c r="F140" i="1"/>
  <c r="J139" i="1"/>
  <c r="F139" i="1"/>
  <c r="J138" i="1"/>
  <c r="F138" i="1"/>
  <c r="J137" i="1"/>
  <c r="F137" i="1"/>
  <c r="J136" i="1"/>
  <c r="F136" i="1"/>
  <c r="J120" i="1"/>
  <c r="F120" i="1"/>
  <c r="J119" i="1"/>
  <c r="F119" i="1"/>
  <c r="J118" i="1"/>
  <c r="F118" i="1"/>
  <c r="J117" i="1"/>
  <c r="F117" i="1"/>
  <c r="J116" i="1"/>
  <c r="F116" i="1"/>
  <c r="J115" i="1"/>
  <c r="F115" i="1"/>
  <c r="J112" i="1"/>
  <c r="F112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60" i="1"/>
  <c r="F560" i="1"/>
  <c r="J558" i="1"/>
  <c r="F55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71" i="1"/>
  <c r="F571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92" i="1"/>
  <c r="F92" i="1"/>
  <c r="J91" i="1"/>
  <c r="F91" i="1"/>
  <c r="J90" i="1"/>
  <c r="F90" i="1"/>
  <c r="J570" i="1"/>
  <c r="F570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59" i="1"/>
  <c r="F559" i="1"/>
  <c r="J557" i="1"/>
  <c r="F557" i="1"/>
  <c r="J556" i="1"/>
  <c r="F556" i="1"/>
  <c r="J555" i="1"/>
  <c r="F555" i="1"/>
  <c r="J554" i="1"/>
  <c r="F554" i="1"/>
  <c r="J553" i="1"/>
  <c r="F553" i="1"/>
  <c r="J552" i="1"/>
  <c r="F552" i="1"/>
  <c r="J551" i="1"/>
  <c r="F551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93" i="1"/>
  <c r="F93" i="1"/>
  <c r="J467" i="1"/>
  <c r="F467" i="1"/>
  <c r="J466" i="1"/>
  <c r="F466" i="1"/>
  <c r="J465" i="1"/>
  <c r="F465" i="1"/>
  <c r="J464" i="1"/>
  <c r="F464" i="1"/>
  <c r="J89" i="1"/>
  <c r="F89" i="1"/>
  <c r="J88" i="1"/>
  <c r="F88" i="1"/>
  <c r="J87" i="1"/>
  <c r="F87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54" i="1"/>
  <c r="F54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F396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56" i="1"/>
  <c r="F356" i="1"/>
  <c r="J355" i="1"/>
  <c r="F355" i="1"/>
  <c r="J354" i="1"/>
  <c r="F354" i="1"/>
  <c r="J353" i="1"/>
  <c r="F353" i="1"/>
  <c r="J352" i="1"/>
  <c r="F352" i="1"/>
  <c r="J326" i="1"/>
  <c r="F326" i="1"/>
  <c r="J325" i="1"/>
  <c r="F325" i="1"/>
  <c r="J324" i="1"/>
  <c r="F324" i="1"/>
  <c r="J323" i="1"/>
  <c r="F323" i="1"/>
  <c r="J322" i="1"/>
  <c r="F322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21" i="1"/>
  <c r="F321" i="1"/>
  <c r="J320" i="1"/>
  <c r="F320" i="1"/>
  <c r="J319" i="1"/>
  <c r="F319" i="1"/>
  <c r="J318" i="1"/>
  <c r="F318" i="1"/>
  <c r="J317" i="1"/>
  <c r="F317" i="1"/>
  <c r="J316" i="1"/>
  <c r="F316" i="1"/>
  <c r="J315" i="1"/>
  <c r="F315" i="1"/>
  <c r="J314" i="1"/>
  <c r="F314" i="1"/>
  <c r="J313" i="1"/>
  <c r="F313" i="1"/>
  <c r="J312" i="1"/>
  <c r="F312" i="1"/>
  <c r="J311" i="1"/>
  <c r="F311" i="1"/>
  <c r="J310" i="1"/>
  <c r="F310" i="1"/>
  <c r="J309" i="1"/>
  <c r="F309" i="1"/>
  <c r="J308" i="1"/>
  <c r="F308" i="1"/>
  <c r="J307" i="1"/>
  <c r="F307" i="1"/>
  <c r="J306" i="1"/>
  <c r="F306" i="1"/>
  <c r="J305" i="1"/>
  <c r="F305" i="1"/>
  <c r="J304" i="1"/>
  <c r="F304" i="1"/>
  <c r="J303" i="1"/>
  <c r="F303" i="1"/>
  <c r="J302" i="1"/>
  <c r="F302" i="1"/>
  <c r="J301" i="1"/>
  <c r="F301" i="1"/>
  <c r="J300" i="1"/>
  <c r="F300" i="1"/>
  <c r="J299" i="1"/>
  <c r="F299" i="1"/>
  <c r="J298" i="1"/>
  <c r="F298" i="1"/>
  <c r="J297" i="1"/>
  <c r="F297" i="1"/>
  <c r="J296" i="1"/>
  <c r="F296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68" i="1"/>
  <c r="F68" i="1"/>
  <c r="J59" i="1"/>
  <c r="F59" i="1"/>
  <c r="J58" i="1"/>
  <c r="F58" i="1"/>
  <c r="J295" i="1"/>
  <c r="F295" i="1"/>
  <c r="J294" i="1"/>
  <c r="F294" i="1"/>
  <c r="J293" i="1"/>
  <c r="F293" i="1"/>
  <c r="J292" i="1"/>
  <c r="F292" i="1"/>
  <c r="J260" i="1"/>
  <c r="F260" i="1"/>
  <c r="J259" i="1"/>
  <c r="F259" i="1"/>
  <c r="J258" i="1"/>
  <c r="F258" i="1"/>
  <c r="J257" i="1"/>
  <c r="F257" i="1"/>
  <c r="J256" i="1"/>
  <c r="F256" i="1"/>
  <c r="J255" i="1"/>
  <c r="F255" i="1"/>
  <c r="J57" i="1"/>
  <c r="F57" i="1"/>
  <c r="J56" i="1"/>
  <c r="F56" i="1"/>
  <c r="J55" i="1"/>
  <c r="F55" i="1"/>
  <c r="J53" i="1"/>
  <c r="F53" i="1"/>
  <c r="J52" i="1"/>
  <c r="F52" i="1"/>
  <c r="J51" i="1"/>
  <c r="F51" i="1"/>
  <c r="J50" i="1"/>
  <c r="F50" i="1"/>
  <c r="J49" i="1"/>
  <c r="F49" i="1"/>
  <c r="J48" i="1"/>
  <c r="F48" i="1"/>
  <c r="J172" i="1"/>
  <c r="F172" i="1"/>
  <c r="J171" i="1"/>
  <c r="F171" i="1"/>
  <c r="J170" i="1"/>
  <c r="F170" i="1"/>
  <c r="J263" i="1"/>
  <c r="F263" i="1"/>
  <c r="J262" i="1"/>
  <c r="F262" i="1"/>
  <c r="J261" i="1"/>
  <c r="F261" i="1"/>
  <c r="J47" i="1"/>
  <c r="F47" i="1"/>
  <c r="J46" i="1"/>
  <c r="F46" i="1"/>
  <c r="J45" i="1"/>
  <c r="F45" i="1"/>
  <c r="J44" i="1"/>
  <c r="F44" i="1"/>
  <c r="J43" i="1"/>
  <c r="F43" i="1"/>
  <c r="J42" i="1"/>
  <c r="F42" i="1"/>
  <c r="J41" i="1"/>
  <c r="F41" i="1"/>
  <c r="J40" i="1"/>
  <c r="F40" i="1"/>
  <c r="J39" i="1"/>
  <c r="F39" i="1"/>
  <c r="J38" i="1"/>
  <c r="F38" i="1"/>
  <c r="J37" i="1"/>
  <c r="F37" i="1"/>
  <c r="J36" i="1"/>
  <c r="F36" i="1"/>
  <c r="J35" i="1"/>
  <c r="F35" i="1"/>
  <c r="J34" i="1"/>
  <c r="F34" i="1"/>
  <c r="J33" i="1"/>
  <c r="F33" i="1"/>
  <c r="J32" i="1"/>
  <c r="F32" i="1"/>
  <c r="J31" i="1"/>
  <c r="F31" i="1"/>
  <c r="J30" i="1"/>
  <c r="F30" i="1"/>
  <c r="J7" i="1"/>
  <c r="F7" i="1"/>
  <c r="J6" i="1"/>
  <c r="F6" i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J22" i="1"/>
  <c r="F22" i="1"/>
  <c r="J21" i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J185" i="1"/>
  <c r="F185" i="1"/>
  <c r="J184" i="1"/>
  <c r="F184" i="1"/>
  <c r="J183" i="1"/>
  <c r="F183" i="1"/>
  <c r="J182" i="1"/>
  <c r="F182" i="1"/>
  <c r="J181" i="1"/>
  <c r="F181" i="1"/>
  <c r="J180" i="1"/>
  <c r="F180" i="1"/>
  <c r="J179" i="1"/>
  <c r="F179" i="1"/>
  <c r="J178" i="1"/>
  <c r="F178" i="1"/>
  <c r="J194" i="1"/>
  <c r="F194" i="1"/>
  <c r="J193" i="1"/>
  <c r="F193" i="1"/>
  <c r="J192" i="1"/>
  <c r="F192" i="1"/>
  <c r="J191" i="1"/>
  <c r="F191" i="1"/>
  <c r="J190" i="1"/>
  <c r="F190" i="1"/>
  <c r="J189" i="1"/>
  <c r="F189" i="1"/>
  <c r="J188" i="1"/>
  <c r="F188" i="1"/>
  <c r="J187" i="1"/>
  <c r="F187" i="1"/>
  <c r="J186" i="1"/>
  <c r="F186" i="1"/>
  <c r="J177" i="1"/>
  <c r="F177" i="1"/>
  <c r="J176" i="1"/>
  <c r="F176" i="1"/>
  <c r="J175" i="1"/>
  <c r="F175" i="1"/>
  <c r="J174" i="1"/>
  <c r="F174" i="1"/>
  <c r="J10" i="1"/>
  <c r="F10" i="1"/>
  <c r="J9" i="1"/>
  <c r="F9" i="1"/>
  <c r="J8" i="1"/>
  <c r="F8" i="1"/>
  <c r="J5" i="1"/>
  <c r="F5" i="1"/>
  <c r="J4" i="1"/>
  <c r="F4" i="1"/>
  <c r="J13" i="1"/>
  <c r="F13" i="1"/>
  <c r="J12" i="1"/>
  <c r="F12" i="1"/>
  <c r="J11" i="1"/>
  <c r="F11" i="1"/>
  <c r="F740" i="1" l="1"/>
  <c r="F739" i="1"/>
  <c r="F738" i="1"/>
  <c r="F737" i="1"/>
  <c r="F736" i="1"/>
  <c r="F735" i="1"/>
  <c r="F712" i="1"/>
  <c r="F711" i="1"/>
  <c r="F710" i="1"/>
  <c r="F709" i="1"/>
  <c r="F708" i="1"/>
  <c r="F707" i="1"/>
  <c r="F156" i="1"/>
  <c r="F693" i="1"/>
  <c r="F692" i="1"/>
  <c r="F154" i="1"/>
  <c r="F153" i="1"/>
  <c r="F152" i="1"/>
  <c r="F143" i="1"/>
  <c r="F142" i="1"/>
  <c r="F669" i="1"/>
  <c r="F668" i="1"/>
  <c r="F667" i="1"/>
  <c r="F666" i="1"/>
  <c r="F665" i="1"/>
  <c r="F664" i="1"/>
  <c r="F663" i="1"/>
  <c r="F662" i="1"/>
  <c r="F618" i="1"/>
  <c r="F617" i="1"/>
  <c r="F616" i="1"/>
  <c r="F615" i="1"/>
  <c r="F614" i="1"/>
  <c r="F613" i="1"/>
  <c r="F612" i="1"/>
  <c r="F611" i="1"/>
  <c r="F610" i="1"/>
  <c r="F609" i="1"/>
  <c r="F608" i="1"/>
  <c r="F607" i="1" l="1"/>
  <c r="F606" i="1"/>
  <c r="F605" i="1"/>
  <c r="F604" i="1"/>
  <c r="F123" i="1"/>
  <c r="F122" i="1"/>
  <c r="F121" i="1"/>
  <c r="F597" i="1"/>
  <c r="F596" i="1"/>
  <c r="F595" i="1"/>
  <c r="F594" i="1"/>
  <c r="F111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531" i="1" l="1"/>
  <c r="F530" i="1"/>
  <c r="F529" i="1"/>
  <c r="F516" i="1"/>
  <c r="F515" i="1"/>
  <c r="F96" i="1"/>
  <c r="F95" i="1"/>
  <c r="F94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86" i="1"/>
  <c r="F85" i="1"/>
  <c r="F84" i="1"/>
  <c r="F83" i="1"/>
  <c r="F82" i="1"/>
  <c r="F81" i="1"/>
  <c r="F444" i="1"/>
  <c r="F443" i="1"/>
  <c r="F442" i="1" l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80" i="1"/>
  <c r="F79" i="1"/>
  <c r="F78" i="1"/>
  <c r="F387" i="1" l="1"/>
  <c r="F386" i="1"/>
  <c r="F385" i="1"/>
  <c r="F384" i="1"/>
  <c r="F77" i="1"/>
  <c r="F76" i="1"/>
  <c r="F75" i="1"/>
  <c r="F74" i="1"/>
  <c r="F383" i="1"/>
  <c r="F382" i="1"/>
  <c r="F378" i="1"/>
  <c r="F377" i="1"/>
  <c r="F376" i="1"/>
  <c r="F375" i="1"/>
  <c r="F374" i="1"/>
  <c r="F373" i="1"/>
  <c r="F73" i="1"/>
  <c r="F72" i="1"/>
  <c r="F71" i="1"/>
  <c r="F70" i="1"/>
  <c r="F69" i="1"/>
  <c r="F291" i="1" l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67" i="1"/>
  <c r="F66" i="1"/>
  <c r="F65" i="1"/>
  <c r="F64" i="1"/>
  <c r="F63" i="1"/>
  <c r="F62" i="1"/>
  <c r="F61" i="1"/>
  <c r="F60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73" i="1"/>
</calcChain>
</file>

<file path=xl/sharedStrings.xml><?xml version="1.0" encoding="utf-8"?>
<sst xmlns="http://schemas.openxmlformats.org/spreadsheetml/2006/main" count="3709" uniqueCount="1214">
  <si>
    <t>EXPEDIENTE</t>
  </si>
  <si>
    <t>OFICIO</t>
  </si>
  <si>
    <t>FECHA OFICIO</t>
  </si>
  <si>
    <t>SOLICITANTE</t>
  </si>
  <si>
    <t>AUTOGENERADO</t>
  </si>
  <si>
    <t>CARACTERISTICAS DE SOLICITUD</t>
  </si>
  <si>
    <t>N°</t>
  </si>
  <si>
    <t>SOBREPESO</t>
  </si>
  <si>
    <t>AWK-841</t>
  </si>
  <si>
    <t>B6C-711</t>
  </si>
  <si>
    <t>LINK</t>
  </si>
  <si>
    <t>NRO RUC</t>
  </si>
  <si>
    <t>PLACA TRACTO/
REMOLCADOR</t>
  </si>
  <si>
    <t>PLACA
REMOLQUE/
SEMIRREMOLQUE</t>
  </si>
  <si>
    <t>SOBREDIMENSIONADO</t>
  </si>
  <si>
    <t>AUTORIZACIONES PARA LA CIRCULACIÓN DE VEHÍCULOS ESPECIALES Y/O EL TRANSPORTE DE MERCANCÍAS ESPECIALES</t>
  </si>
  <si>
    <t>STIERLIFT S.A.</t>
  </si>
  <si>
    <t>TRANS INTERNACIONAL GALEN S.A.C.</t>
  </si>
  <si>
    <t>B4M-861</t>
  </si>
  <si>
    <t>F1N-925</t>
  </si>
  <si>
    <t>TRANSPORTES HAGEMSA S.A.C.</t>
  </si>
  <si>
    <t>D6H-932</t>
  </si>
  <si>
    <t>D6I-949</t>
  </si>
  <si>
    <t>D6K-911</t>
  </si>
  <si>
    <t>D6J-947</t>
  </si>
  <si>
    <t>BBX-893</t>
  </si>
  <si>
    <t>BBY-702</t>
  </si>
  <si>
    <t>TRANSPORTES ACOINSA S.A.C.</t>
  </si>
  <si>
    <t>C1Q-980</t>
  </si>
  <si>
    <t>D6J-816</t>
  </si>
  <si>
    <t>D6J-800</t>
  </si>
  <si>
    <t>F4U-997</t>
  </si>
  <si>
    <t>BBX-732</t>
  </si>
  <si>
    <t>BBX-762</t>
  </si>
  <si>
    <t>BBY-935</t>
  </si>
  <si>
    <t>P&amp;M CORPORATION ARCALI S.R.L.</t>
  </si>
  <si>
    <t>API-774</t>
  </si>
  <si>
    <t>W09250005GPKB3747</t>
  </si>
  <si>
    <t>B4M-863</t>
  </si>
  <si>
    <t>F1N-921</t>
  </si>
  <si>
    <t>B4J-855</t>
  </si>
  <si>
    <t>BBW-872</t>
  </si>
  <si>
    <t>BES-719</t>
  </si>
  <si>
    <t>BET-770</t>
  </si>
  <si>
    <t>BET-886</t>
  </si>
  <si>
    <t>SKPH-17518</t>
  </si>
  <si>
    <t>AFF-914</t>
  </si>
  <si>
    <t>BEU-798</t>
  </si>
  <si>
    <t>D6L-893</t>
  </si>
  <si>
    <t>SKPH-13255</t>
  </si>
  <si>
    <t>23268-29236</t>
  </si>
  <si>
    <t>D6K-818</t>
  </si>
  <si>
    <t>23261-23166-18791</t>
  </si>
  <si>
    <t>12414-23194-33841</t>
  </si>
  <si>
    <t>BCS-872</t>
  </si>
  <si>
    <t>12435-33842</t>
  </si>
  <si>
    <t>12412-23270</t>
  </si>
  <si>
    <t>M041/M042/M043</t>
  </si>
  <si>
    <t>V4G-705</t>
  </si>
  <si>
    <t>W09971XX7CPS17931
W09971XX0CPS17933
W09971XX8CPS17937</t>
  </si>
  <si>
    <t>ORETRANS S.A.C.</t>
  </si>
  <si>
    <t>199y655-199y656</t>
  </si>
  <si>
    <t>199y719-199y601</t>
  </si>
  <si>
    <t>23166-18791</t>
  </si>
  <si>
    <t>AFH-802</t>
  </si>
  <si>
    <t>C1Q-985</t>
  </si>
  <si>
    <t>TESCCHI S.A.C.</t>
  </si>
  <si>
    <t>V6Q-757</t>
  </si>
  <si>
    <t>V0E-990</t>
  </si>
  <si>
    <t>29778-33843</t>
  </si>
  <si>
    <t>M031/M018</t>
  </si>
  <si>
    <t>M002/M029</t>
  </si>
  <si>
    <t>M010</t>
  </si>
  <si>
    <t>D6J-937</t>
  </si>
  <si>
    <t>D6K-913</t>
  </si>
  <si>
    <t>SKPH-15416</t>
  </si>
  <si>
    <t>AHN-837</t>
  </si>
  <si>
    <t>BBX-717</t>
  </si>
  <si>
    <t>M044</t>
  </si>
  <si>
    <t>AWO-745</t>
  </si>
  <si>
    <t>D3B-772</t>
  </si>
  <si>
    <t>BROSHUIS-07169</t>
  </si>
  <si>
    <t>M003/M009</t>
  </si>
  <si>
    <t>M001/M021</t>
  </si>
  <si>
    <t>AVL-866</t>
  </si>
  <si>
    <t>V9C-715</t>
  </si>
  <si>
    <t>POL118-13</t>
  </si>
  <si>
    <t>AFG-882</t>
  </si>
  <si>
    <t>C5E-727</t>
  </si>
  <si>
    <t>YAFTL8002E0015716</t>
  </si>
  <si>
    <t>B4F-843</t>
  </si>
  <si>
    <t>B3M-812</t>
  </si>
  <si>
    <t>BIDDLE INC S.A.C.</t>
  </si>
  <si>
    <t>PROVIAS NACIONAL - AGOSTO 2021</t>
  </si>
  <si>
    <t>ADM212438</t>
  </si>
  <si>
    <t>D5T-766</t>
  </si>
  <si>
    <t>WGOTHPS63B0033769
WGOTHPS29D0036319</t>
  </si>
  <si>
    <t>TRANSPORTES PEREDA S.R.L.</t>
  </si>
  <si>
    <t>ADM212461</t>
  </si>
  <si>
    <t>ADM212462</t>
  </si>
  <si>
    <t>ADM212463</t>
  </si>
  <si>
    <t>M028/M027</t>
  </si>
  <si>
    <t>ADM212464</t>
  </si>
  <si>
    <t>ADM212465</t>
  </si>
  <si>
    <t>ADM212466</t>
  </si>
  <si>
    <t>ADM212467</t>
  </si>
  <si>
    <t>ADM212468</t>
  </si>
  <si>
    <t>ADM212469</t>
  </si>
  <si>
    <t>ADM212470</t>
  </si>
  <si>
    <t>ADM212471</t>
  </si>
  <si>
    <t>ADM212472</t>
  </si>
  <si>
    <t>ADM212473</t>
  </si>
  <si>
    <t>ADM212474</t>
  </si>
  <si>
    <t>ADM212475</t>
  </si>
  <si>
    <t>ADM212476</t>
  </si>
  <si>
    <t>ADM212477</t>
  </si>
  <si>
    <t>M034/M042</t>
  </si>
  <si>
    <t>ADM212478</t>
  </si>
  <si>
    <t>M034/M042/M041</t>
  </si>
  <si>
    <t>ADM212479</t>
  </si>
  <si>
    <t>ADM212480</t>
  </si>
  <si>
    <t>ADM212481</t>
  </si>
  <si>
    <t>ADM212482</t>
  </si>
  <si>
    <t>ADM212483</t>
  </si>
  <si>
    <t>ADM212484</t>
  </si>
  <si>
    <t>ADM212485</t>
  </si>
  <si>
    <t>ADM212486</t>
  </si>
  <si>
    <t>ADM212487</t>
  </si>
  <si>
    <t>ADM212488</t>
  </si>
  <si>
    <t>ADM212489</t>
  </si>
  <si>
    <t>ADM212490</t>
  </si>
  <si>
    <t>ADM212491</t>
  </si>
  <si>
    <t>ADM212492</t>
  </si>
  <si>
    <t>ADM212493</t>
  </si>
  <si>
    <t>29778-33843-29236</t>
  </si>
  <si>
    <t>ADM212494</t>
  </si>
  <si>
    <t>ADM212495</t>
  </si>
  <si>
    <t>ADM212496</t>
  </si>
  <si>
    <t>ADM212497</t>
  </si>
  <si>
    <t>ADM212498</t>
  </si>
  <si>
    <t>ADM212499</t>
  </si>
  <si>
    <t>ADM212500</t>
  </si>
  <si>
    <t>ADM212501</t>
  </si>
  <si>
    <t>ADM212502</t>
  </si>
  <si>
    <t>ADM212503</t>
  </si>
  <si>
    <t>ADM212504</t>
  </si>
  <si>
    <t>ADM212505</t>
  </si>
  <si>
    <t>ADM212506</t>
  </si>
  <si>
    <t>ADM212507</t>
  </si>
  <si>
    <t>ADM212508</t>
  </si>
  <si>
    <t>ADM212509</t>
  </si>
  <si>
    <t>ADM212510</t>
  </si>
  <si>
    <t>ADM212511</t>
  </si>
  <si>
    <t>ADM212512</t>
  </si>
  <si>
    <t>ADM212513</t>
  </si>
  <si>
    <t>ADM212514</t>
  </si>
  <si>
    <t>ADM212515</t>
  </si>
  <si>
    <t>ADM212516</t>
  </si>
  <si>
    <t>ADM212517</t>
  </si>
  <si>
    <t>ADM212518</t>
  </si>
  <si>
    <t>ADM212519</t>
  </si>
  <si>
    <t>ADM212520</t>
  </si>
  <si>
    <t>ACM212432</t>
  </si>
  <si>
    <t>D7G-924</t>
  </si>
  <si>
    <t>A0G-984</t>
  </si>
  <si>
    <t>ACM212433</t>
  </si>
  <si>
    <t>D7K-734</t>
  </si>
  <si>
    <t>A0G-983</t>
  </si>
  <si>
    <t>ACM212434</t>
  </si>
  <si>
    <t>D7J-764</t>
  </si>
  <si>
    <t>ACK-999</t>
  </si>
  <si>
    <t>ACM212435</t>
  </si>
  <si>
    <t>YA9TL473B00113417</t>
  </si>
  <si>
    <t>ACM212436</t>
  </si>
  <si>
    <t>ADM212530</t>
  </si>
  <si>
    <t>ADM212531</t>
  </si>
  <si>
    <t>ADM212532</t>
  </si>
  <si>
    <t>ADM212533</t>
  </si>
  <si>
    <t>ADM212534</t>
  </si>
  <si>
    <t>ADM212535</t>
  </si>
  <si>
    <t>ADM212536</t>
  </si>
  <si>
    <t>D6K-803</t>
  </si>
  <si>
    <t>ADM212537</t>
  </si>
  <si>
    <t>ADM212538</t>
  </si>
  <si>
    <t>ADM212539</t>
  </si>
  <si>
    <t>ADM212540</t>
  </si>
  <si>
    <t>ADM212541</t>
  </si>
  <si>
    <t>ACM212437</t>
  </si>
  <si>
    <t>ACM212438</t>
  </si>
  <si>
    <t>ACM212439</t>
  </si>
  <si>
    <t>ADM212542</t>
  </si>
  <si>
    <t>ADM212543</t>
  </si>
  <si>
    <t>ADM212544</t>
  </si>
  <si>
    <t>ADM212545</t>
  </si>
  <si>
    <t>M002/M009</t>
  </si>
  <si>
    <t>ADM212546</t>
  </si>
  <si>
    <t>ADM212547</t>
  </si>
  <si>
    <t>ADM212548</t>
  </si>
  <si>
    <t>ADM212549</t>
  </si>
  <si>
    <t>ADM212550</t>
  </si>
  <si>
    <t>ADM212551</t>
  </si>
  <si>
    <t>ADM212552</t>
  </si>
  <si>
    <t>M044/M017</t>
  </si>
  <si>
    <t>ADM212553</t>
  </si>
  <si>
    <t>ADM212554</t>
  </si>
  <si>
    <t>M045/M046/M016</t>
  </si>
  <si>
    <t>ADM212555</t>
  </si>
  <si>
    <t>ADM212556</t>
  </si>
  <si>
    <t>ADM212557</t>
  </si>
  <si>
    <t>ADM212593</t>
  </si>
  <si>
    <t>ADM212594</t>
  </si>
  <si>
    <t>ADM212595</t>
  </si>
  <si>
    <t>ADM212596</t>
  </si>
  <si>
    <t>ADM212597</t>
  </si>
  <si>
    <t>ADM212598</t>
  </si>
  <si>
    <t>ADM212599</t>
  </si>
  <si>
    <t>A8G-820</t>
  </si>
  <si>
    <t>ZCA61MS00F0015129</t>
  </si>
  <si>
    <t>ZCA61MS00F0015129
ZCA41MS00F0015130</t>
  </si>
  <si>
    <t>TRANSPORTES SCARAMUTTI S.A.C.</t>
  </si>
  <si>
    <t>ADM212600</t>
  </si>
  <si>
    <t>ADM212601</t>
  </si>
  <si>
    <t>ADM212602</t>
  </si>
  <si>
    <t>ADM212603</t>
  </si>
  <si>
    <t>ADM212604</t>
  </si>
  <si>
    <t>ADM212605</t>
  </si>
  <si>
    <t>ADM212606</t>
  </si>
  <si>
    <t>ADM212607</t>
  </si>
  <si>
    <t>ADM212608</t>
  </si>
  <si>
    <t>ADM212609</t>
  </si>
  <si>
    <t>ADM212610</t>
  </si>
  <si>
    <t>ADM212611</t>
  </si>
  <si>
    <t>ADM212612</t>
  </si>
  <si>
    <t>ADM212613</t>
  </si>
  <si>
    <t>ADM212614</t>
  </si>
  <si>
    <t>ADM212615</t>
  </si>
  <si>
    <t>ADM212616</t>
  </si>
  <si>
    <t>ADM212617</t>
  </si>
  <si>
    <t>ACM212441</t>
  </si>
  <si>
    <t>D5O-982</t>
  </si>
  <si>
    <t>ACM212442</t>
  </si>
  <si>
    <t>V9O-785</t>
  </si>
  <si>
    <t>ARM-979</t>
  </si>
  <si>
    <t>ACM212443</t>
  </si>
  <si>
    <t>V9O-833</t>
  </si>
  <si>
    <t>C3I-973</t>
  </si>
  <si>
    <t>ACM212444</t>
  </si>
  <si>
    <t>A0S-975</t>
  </si>
  <si>
    <t>ACM212445</t>
  </si>
  <si>
    <t>ADM212639</t>
  </si>
  <si>
    <t>M002-M029-M003-M009</t>
  </si>
  <si>
    <t>ADM212640</t>
  </si>
  <si>
    <t>ADM212641</t>
  </si>
  <si>
    <t>ADM212642</t>
  </si>
  <si>
    <t>ADM212643</t>
  </si>
  <si>
    <t>M028-M027</t>
  </si>
  <si>
    <t>ADM212644</t>
  </si>
  <si>
    <t>ADM212645</t>
  </si>
  <si>
    <t>33843-29236-23268</t>
  </si>
  <si>
    <t>ADM212646</t>
  </si>
  <si>
    <t>ADM212647</t>
  </si>
  <si>
    <t>ADM212648</t>
  </si>
  <si>
    <t>ADM212649</t>
  </si>
  <si>
    <t>W09S20001FPS17323
W09S2000XFPS17322
W09S20003FPS17324</t>
  </si>
  <si>
    <t>ACM212446</t>
  </si>
  <si>
    <t>AFF-825</t>
  </si>
  <si>
    <t>ACM212447</t>
  </si>
  <si>
    <t>V4G-782</t>
  </si>
  <si>
    <t>ACM212448</t>
  </si>
  <si>
    <t>V4N-744</t>
  </si>
  <si>
    <t>W09971XX1CPS17911
W09971XX9CPS17932
W09979XX5DPS17233</t>
  </si>
  <si>
    <t>ACM212449</t>
  </si>
  <si>
    <t>ADM212650</t>
  </si>
  <si>
    <t>F8P-936</t>
  </si>
  <si>
    <t>ADM212651</t>
  </si>
  <si>
    <t>F8Q-709</t>
  </si>
  <si>
    <t>ADM212652</t>
  </si>
  <si>
    <t>F8Q-817</t>
  </si>
  <si>
    <t>ADM212653</t>
  </si>
  <si>
    <t>F9A-803</t>
  </si>
  <si>
    <t>W09250623DPKB3847
W09250625DPKB3848
W09250623EPKB3791
W09250625EPKB3792</t>
  </si>
  <si>
    <t>ACM212450</t>
  </si>
  <si>
    <t>F8B-901</t>
  </si>
  <si>
    <t>A3V-992</t>
  </si>
  <si>
    <t>ACM212451</t>
  </si>
  <si>
    <t>F5G-881</t>
  </si>
  <si>
    <t>B9R-991</t>
  </si>
  <si>
    <t>ACM212452</t>
  </si>
  <si>
    <t>AHF-732</t>
  </si>
  <si>
    <t>B9W-994</t>
  </si>
  <si>
    <t>TRANSPORTES CMR  S.A.C.</t>
  </si>
  <si>
    <t>ADM212697</t>
  </si>
  <si>
    <t>ADM212698</t>
  </si>
  <si>
    <t>ADM212699</t>
  </si>
  <si>
    <t>ADM212700</t>
  </si>
  <si>
    <t>ADM212701</t>
  </si>
  <si>
    <t>M012</t>
  </si>
  <si>
    <t>ADM212702</t>
  </si>
  <si>
    <t>ADM212703</t>
  </si>
  <si>
    <t>ADM212704</t>
  </si>
  <si>
    <t>ADM212705</t>
  </si>
  <si>
    <t>ADM212706</t>
  </si>
  <si>
    <t>ADM212707</t>
  </si>
  <si>
    <t>ADM212708</t>
  </si>
  <si>
    <t>ADM212709</t>
  </si>
  <si>
    <t>ADM212710</t>
  </si>
  <si>
    <t>BBG-756</t>
  </si>
  <si>
    <t>12025Y11025</t>
  </si>
  <si>
    <t>ADM212711</t>
  </si>
  <si>
    <t>D5P-871</t>
  </si>
  <si>
    <t>TRANSPORTES ESPECIALES OYT S.A.C.</t>
  </si>
  <si>
    <t>ACM212453</t>
  </si>
  <si>
    <t>ACM212454</t>
  </si>
  <si>
    <t>ACM212455</t>
  </si>
  <si>
    <t>ACM212456</t>
  </si>
  <si>
    <t>ACM212457</t>
  </si>
  <si>
    <t>ACM212458</t>
  </si>
  <si>
    <t>AHE-780</t>
  </si>
  <si>
    <t>F8A-976</t>
  </si>
  <si>
    <t>ADM212712</t>
  </si>
  <si>
    <t>BFM-824</t>
  </si>
  <si>
    <t>199y4682</t>
  </si>
  <si>
    <t>ADM212713</t>
  </si>
  <si>
    <t>BEU-862</t>
  </si>
  <si>
    <t>ADM212714</t>
  </si>
  <si>
    <t>B7Z-766</t>
  </si>
  <si>
    <t>ADM212715</t>
  </si>
  <si>
    <t>M003-M009</t>
  </si>
  <si>
    <t>ADM212716</t>
  </si>
  <si>
    <t>M041-M042-M043</t>
  </si>
  <si>
    <t>ADM212717</t>
  </si>
  <si>
    <t>M002-M029</t>
  </si>
  <si>
    <t>ADM212718</t>
  </si>
  <si>
    <t>M001-M021</t>
  </si>
  <si>
    <t>ADM212719</t>
  </si>
  <si>
    <t>M001-M018</t>
  </si>
  <si>
    <t>ADM212720</t>
  </si>
  <si>
    <t>ADM212721</t>
  </si>
  <si>
    <t>ADM212722</t>
  </si>
  <si>
    <t>ADM212723</t>
  </si>
  <si>
    <t>ADM212724</t>
  </si>
  <si>
    <t>ACM212472</t>
  </si>
  <si>
    <t>ACM212473</t>
  </si>
  <si>
    <t>AHF-820</t>
  </si>
  <si>
    <t>ACM212474</t>
  </si>
  <si>
    <t>AHF-730</t>
  </si>
  <si>
    <t>ADM212782</t>
  </si>
  <si>
    <t>ADM212783</t>
  </si>
  <si>
    <t>38053-20
YAFMF413000014522
WG0THPS44B0033570
37027-80
37023-50
WG0THPS64D0036148
YAFMF413000014523</t>
  </si>
  <si>
    <t>ADM212784</t>
  </si>
  <si>
    <t>ADM212785</t>
  </si>
  <si>
    <t>ADM212786</t>
  </si>
  <si>
    <t>ADM212787</t>
  </si>
  <si>
    <t>ADM212788</t>
  </si>
  <si>
    <t>ADM212789</t>
  </si>
  <si>
    <t>ADM212796</t>
  </si>
  <si>
    <t>ADM212797</t>
  </si>
  <si>
    <t>ADM212798</t>
  </si>
  <si>
    <t>W09916XX47PS17132
W009916XX67PS17133
W009916XX27PS17131</t>
  </si>
  <si>
    <t>ACM212475</t>
  </si>
  <si>
    <t>ATP-899</t>
  </si>
  <si>
    <t>F9B-985</t>
  </si>
  <si>
    <t>ACM212476</t>
  </si>
  <si>
    <t>ALW-884</t>
  </si>
  <si>
    <t>F9B-986</t>
  </si>
  <si>
    <t>MUR WY S.A.C.</t>
  </si>
  <si>
    <t>ACM212477</t>
  </si>
  <si>
    <t>F9J-856</t>
  </si>
  <si>
    <t>D1V-973</t>
  </si>
  <si>
    <t>ACM212478</t>
  </si>
  <si>
    <t>AWO-783</t>
  </si>
  <si>
    <t>ACM212479</t>
  </si>
  <si>
    <t>AVE-756</t>
  </si>
  <si>
    <t>AAU-.970</t>
  </si>
  <si>
    <t>ACM212480</t>
  </si>
  <si>
    <t>BBW-868</t>
  </si>
  <si>
    <t>ACM212481</t>
  </si>
  <si>
    <t>F9G-814</t>
  </si>
  <si>
    <t>AAW-975</t>
  </si>
  <si>
    <t>ACM212482</t>
  </si>
  <si>
    <t>ARY-777</t>
  </si>
  <si>
    <t>ACM212483</t>
  </si>
  <si>
    <t>AVD-740</t>
  </si>
  <si>
    <t>D1U-991</t>
  </si>
  <si>
    <t>ACM212484</t>
  </si>
  <si>
    <t>AVC-931</t>
  </si>
  <si>
    <t>ACM212485</t>
  </si>
  <si>
    <t>C4W-988</t>
  </si>
  <si>
    <t>ACM212486</t>
  </si>
  <si>
    <t>D0W-901</t>
  </si>
  <si>
    <t>ACM212487</t>
  </si>
  <si>
    <t>ADP-741</t>
  </si>
  <si>
    <t>ASL-983</t>
  </si>
  <si>
    <t>ACM212488</t>
  </si>
  <si>
    <t>BAR-945</t>
  </si>
  <si>
    <t>ADM212799</t>
  </si>
  <si>
    <t>199y4888-199y4683-199y2186</t>
  </si>
  <si>
    <t>ADM212800</t>
  </si>
  <si>
    <t>ADM212801</t>
  </si>
  <si>
    <t>D7X-717</t>
  </si>
  <si>
    <t>ADM212802</t>
  </si>
  <si>
    <t>D7W-906</t>
  </si>
  <si>
    <t>ADM212803</t>
  </si>
  <si>
    <t>199y1003-199y4682</t>
  </si>
  <si>
    <t>ADM212804</t>
  </si>
  <si>
    <t>ADM212805</t>
  </si>
  <si>
    <t>ADM212806</t>
  </si>
  <si>
    <t>ADM212807</t>
  </si>
  <si>
    <t>ADM212808</t>
  </si>
  <si>
    <t>ADM212809</t>
  </si>
  <si>
    <t>ADM212810</t>
  </si>
  <si>
    <t>ADM212811</t>
  </si>
  <si>
    <t>D9Q-940</t>
  </si>
  <si>
    <t>ADM212812</t>
  </si>
  <si>
    <t>ADM212813</t>
  </si>
  <si>
    <t>ADM212814</t>
  </si>
  <si>
    <t>ADM212815</t>
  </si>
  <si>
    <t>ADM212816</t>
  </si>
  <si>
    <t>ACM212490</t>
  </si>
  <si>
    <t>ADM212862</t>
  </si>
  <si>
    <t>D5P-870</t>
  </si>
  <si>
    <t>ZCA51MOOOX0012053</t>
  </si>
  <si>
    <t>ADM212863</t>
  </si>
  <si>
    <t>F3D-891</t>
  </si>
  <si>
    <t>ADM212864</t>
  </si>
  <si>
    <t>ADM212866</t>
  </si>
  <si>
    <t>ADM212867</t>
  </si>
  <si>
    <t>API-820</t>
  </si>
  <si>
    <t>ADM212868</t>
  </si>
  <si>
    <t>ADM212869</t>
  </si>
  <si>
    <t>ACM212501</t>
  </si>
  <si>
    <t>C3G-979</t>
  </si>
  <si>
    <t>ACM212502</t>
  </si>
  <si>
    <t>ACM212503</t>
  </si>
  <si>
    <t>V4H-794</t>
  </si>
  <si>
    <t>ADM212872</t>
  </si>
  <si>
    <t>F4C-976</t>
  </si>
  <si>
    <t>ADM212873</t>
  </si>
  <si>
    <t>ADM212874</t>
  </si>
  <si>
    <t>ADM212875</t>
  </si>
  <si>
    <t>V4I-759</t>
  </si>
  <si>
    <t>ACM212504</t>
  </si>
  <si>
    <t>ACM212505</t>
  </si>
  <si>
    <t>ACM212506</t>
  </si>
  <si>
    <t>ACM212507</t>
  </si>
  <si>
    <t>ACM212508</t>
  </si>
  <si>
    <t>ACM212509</t>
  </si>
  <si>
    <t>ACM212510</t>
  </si>
  <si>
    <t>ACM212511</t>
  </si>
  <si>
    <t>ACM212512</t>
  </si>
  <si>
    <t>ACM212513</t>
  </si>
  <si>
    <t>ACM212514</t>
  </si>
  <si>
    <t>ACM212515</t>
  </si>
  <si>
    <t>ADM212876</t>
  </si>
  <si>
    <t>ATV-839</t>
  </si>
  <si>
    <t>VS9CP2CHH01411901</t>
  </si>
  <si>
    <t>ADM212877</t>
  </si>
  <si>
    <t>ASA-784</t>
  </si>
  <si>
    <t>COMTRATE S.A.C.</t>
  </si>
  <si>
    <t>ADM212878</t>
  </si>
  <si>
    <t>ADM212879</t>
  </si>
  <si>
    <t>ADM212880</t>
  </si>
  <si>
    <t>ADM212881</t>
  </si>
  <si>
    <t>ADM212882</t>
  </si>
  <si>
    <t>ADM212883</t>
  </si>
  <si>
    <t>ADM212884</t>
  </si>
  <si>
    <t>ADM212885</t>
  </si>
  <si>
    <t>V4X-836</t>
  </si>
  <si>
    <t>ADM212886</t>
  </si>
  <si>
    <t>ABH-982 / ABD-974</t>
  </si>
  <si>
    <t>ADM212938</t>
  </si>
  <si>
    <t>ADM212939</t>
  </si>
  <si>
    <t>ADM212940</t>
  </si>
  <si>
    <t>ADM212941</t>
  </si>
  <si>
    <t>ADM212942</t>
  </si>
  <si>
    <t>B7E-828</t>
  </si>
  <si>
    <t>ADM212943</t>
  </si>
  <si>
    <t>F3G-938</t>
  </si>
  <si>
    <t>ADM212944</t>
  </si>
  <si>
    <t>ADM212946</t>
  </si>
  <si>
    <t>ADM212947</t>
  </si>
  <si>
    <t>F3U-945</t>
  </si>
  <si>
    <t>ADM212948</t>
  </si>
  <si>
    <t>ADM212949</t>
  </si>
  <si>
    <t>F3X-888</t>
  </si>
  <si>
    <t>ZCA21MS00F0015131
ZCA41MS00F0015130</t>
  </si>
  <si>
    <t>ADM212950</t>
  </si>
  <si>
    <t>ADM212951</t>
  </si>
  <si>
    <t>ADM212870</t>
  </si>
  <si>
    <t>ADM212871</t>
  </si>
  <si>
    <t>ACM212522</t>
  </si>
  <si>
    <t>ACM212523</t>
  </si>
  <si>
    <t>ACM212533</t>
  </si>
  <si>
    <t>AYM-776</t>
  </si>
  <si>
    <t>YA9TL700B03113936</t>
  </si>
  <si>
    <t>ACM212534</t>
  </si>
  <si>
    <t>AYM-854</t>
  </si>
  <si>
    <t>XL900000V40007025</t>
  </si>
  <si>
    <t>ACM212535</t>
  </si>
  <si>
    <t>WG0THPS4XE0036901</t>
  </si>
  <si>
    <t>ADM212970</t>
  </si>
  <si>
    <t>AZR-871</t>
  </si>
  <si>
    <t>ADM212971</t>
  </si>
  <si>
    <t>AZS-813</t>
  </si>
  <si>
    <t>WG0THPS69G0038126
WG0THPS60G0038127</t>
  </si>
  <si>
    <t>WG0THPS64E0036961
WG0THPS44E0036960
WG0THPS22E0036499</t>
  </si>
  <si>
    <t>ACM212536</t>
  </si>
  <si>
    <t>ADM212977</t>
  </si>
  <si>
    <t>33843-12417-29778</t>
  </si>
  <si>
    <t>ADM212978</t>
  </si>
  <si>
    <t>ADM212979</t>
  </si>
  <si>
    <t>ADM212980</t>
  </si>
  <si>
    <t>ADM212981</t>
  </si>
  <si>
    <t>ADM212982</t>
  </si>
  <si>
    <t>ACM212537</t>
  </si>
  <si>
    <t>ADM212983</t>
  </si>
  <si>
    <t>AKH-790</t>
  </si>
  <si>
    <t>ACM212538</t>
  </si>
  <si>
    <t>ACM212539</t>
  </si>
  <si>
    <t>ACM212540</t>
  </si>
  <si>
    <t>ACM212541</t>
  </si>
  <si>
    <t>ACM212542</t>
  </si>
  <si>
    <t>ACM212543</t>
  </si>
  <si>
    <t>ACM212544</t>
  </si>
  <si>
    <t>B7Y-882</t>
  </si>
  <si>
    <t>A2A-991</t>
  </si>
  <si>
    <t>TRANSPORTES Y MANIOBRAS S.C.R.L.</t>
  </si>
  <si>
    <t>ADM212984</t>
  </si>
  <si>
    <t>M044-M017</t>
  </si>
  <si>
    <t>ADM212985</t>
  </si>
  <si>
    <t>M045-M046-M016</t>
  </si>
  <si>
    <t>ADM212986</t>
  </si>
  <si>
    <t>ADM212987</t>
  </si>
  <si>
    <t>ADM212988</t>
  </si>
  <si>
    <t>M018-M031</t>
  </si>
  <si>
    <t>ADM212989</t>
  </si>
  <si>
    <t>M002-M010</t>
  </si>
  <si>
    <t>ADM213012</t>
  </si>
  <si>
    <t>ADM213013</t>
  </si>
  <si>
    <t>ADM213014</t>
  </si>
  <si>
    <t>ADM213015</t>
  </si>
  <si>
    <t>ADM213016</t>
  </si>
  <si>
    <t>ADM213017</t>
  </si>
  <si>
    <t>ADM213018</t>
  </si>
  <si>
    <t>ADM213019</t>
  </si>
  <si>
    <t>ZCA41MS00F0015130
ZCA61MS00F0015129</t>
  </si>
  <si>
    <t>ADM213062</t>
  </si>
  <si>
    <t>F9I-801</t>
  </si>
  <si>
    <t>D0N-985</t>
  </si>
  <si>
    <t>GRUAS BRUNSCHOT S.A.C.</t>
  </si>
  <si>
    <t>E-113060-2021</t>
  </si>
  <si>
    <t>FACTORIA INDUSTRIAL S.A.C.</t>
  </si>
  <si>
    <t>ACM212381</t>
  </si>
  <si>
    <t>F1A-807</t>
  </si>
  <si>
    <t>T7F-993</t>
  </si>
  <si>
    <t>E-113203-2021</t>
  </si>
  <si>
    <t>ACM212382</t>
  </si>
  <si>
    <t>AFG882</t>
  </si>
  <si>
    <t>C3G979</t>
  </si>
  <si>
    <t>ACM212383</t>
  </si>
  <si>
    <t>AFH802</t>
  </si>
  <si>
    <t>AKT981</t>
  </si>
  <si>
    <t>E-112580-2021</t>
  </si>
  <si>
    <t>ACM212325</t>
  </si>
  <si>
    <t>ACM212326</t>
  </si>
  <si>
    <t>E-113052-2021</t>
  </si>
  <si>
    <t>ACM212378</t>
  </si>
  <si>
    <t>ACM212379</t>
  </si>
  <si>
    <t>ALW-895</t>
  </si>
  <si>
    <t>ACM212380</t>
  </si>
  <si>
    <t>WG0THPS22E0036499</t>
  </si>
  <si>
    <t>E-113070-2021</t>
  </si>
  <si>
    <t>ADM212440</t>
  </si>
  <si>
    <t>M-034 / M-042</t>
  </si>
  <si>
    <t>ADM212441</t>
  </si>
  <si>
    <t>M-034 / M-042 / M-041</t>
  </si>
  <si>
    <t>ADM212442</t>
  </si>
  <si>
    <t>M-003 / M-009</t>
  </si>
  <si>
    <t>ADM212443</t>
  </si>
  <si>
    <t>M-002 / M-029</t>
  </si>
  <si>
    <t>E-113074-2021</t>
  </si>
  <si>
    <t>ADM212452</t>
  </si>
  <si>
    <t>AFE-949</t>
  </si>
  <si>
    <t>F4T-983</t>
  </si>
  <si>
    <t>ADM212453</t>
  </si>
  <si>
    <t>VAN-744</t>
  </si>
  <si>
    <t>ADM212454</t>
  </si>
  <si>
    <t>ADM212455</t>
  </si>
  <si>
    <t>AJX-817</t>
  </si>
  <si>
    <t>E-113075-2021</t>
  </si>
  <si>
    <t>ADM212456</t>
  </si>
  <si>
    <t>ADM212457</t>
  </si>
  <si>
    <t>M-041 / M-042 / M-043</t>
  </si>
  <si>
    <t>ADM212458</t>
  </si>
  <si>
    <t>ADM212459</t>
  </si>
  <si>
    <t>M-001 / M-021</t>
  </si>
  <si>
    <t>ADM212460</t>
  </si>
  <si>
    <t>M-001 / M-018</t>
  </si>
  <si>
    <t>E-113071-2021</t>
  </si>
  <si>
    <t>ADM212444</t>
  </si>
  <si>
    <t>ADM212445</t>
  </si>
  <si>
    <t>ADM212446</t>
  </si>
  <si>
    <t>ADM212447</t>
  </si>
  <si>
    <t>E-113073-2021</t>
  </si>
  <si>
    <t>ADM212448</t>
  </si>
  <si>
    <t xml:space="preserve">M-034 / M-042 </t>
  </si>
  <si>
    <t>ADM212449</t>
  </si>
  <si>
    <t>ADM212450</t>
  </si>
  <si>
    <t>ADM212451</t>
  </si>
  <si>
    <t>E-113851-2021</t>
  </si>
  <si>
    <t>ACM212384</t>
  </si>
  <si>
    <t>ACM212385</t>
  </si>
  <si>
    <t>ACM212386</t>
  </si>
  <si>
    <t>ACM212387</t>
  </si>
  <si>
    <t>ACM212388</t>
  </si>
  <si>
    <t>ACM212389</t>
  </si>
  <si>
    <t>E-113866-2021</t>
  </si>
  <si>
    <t>ACM212390</t>
  </si>
  <si>
    <t>ACM212391</t>
  </si>
  <si>
    <t>ACM212392</t>
  </si>
  <si>
    <t>ACM212393</t>
  </si>
  <si>
    <t>ACM212394</t>
  </si>
  <si>
    <t>ACM212395</t>
  </si>
  <si>
    <t>E-113871-2021</t>
  </si>
  <si>
    <t>ACM212396</t>
  </si>
  <si>
    <t>ACM212397</t>
  </si>
  <si>
    <t>ACM212398</t>
  </si>
  <si>
    <t>ACM212399</t>
  </si>
  <si>
    <t>ACM2123400</t>
  </si>
  <si>
    <t>ACM2123401</t>
  </si>
  <si>
    <t>E-113884-2021</t>
  </si>
  <si>
    <t>ACM212402</t>
  </si>
  <si>
    <t>ACM212403</t>
  </si>
  <si>
    <t>ACM212404</t>
  </si>
  <si>
    <t>ACM212405</t>
  </si>
  <si>
    <t>ACM212406</t>
  </si>
  <si>
    <t>ACM212407</t>
  </si>
  <si>
    <t>E-113887-2021</t>
  </si>
  <si>
    <t>ACM212408</t>
  </si>
  <si>
    <t>ACM212409</t>
  </si>
  <si>
    <t>ACM212410</t>
  </si>
  <si>
    <t>ACM212411</t>
  </si>
  <si>
    <t>ACM212412</t>
  </si>
  <si>
    <t>ACM212413</t>
  </si>
  <si>
    <t>E-113890-2021</t>
  </si>
  <si>
    <t>ACM212414</t>
  </si>
  <si>
    <t>C9N-802</t>
  </si>
  <si>
    <t>M-011</t>
  </si>
  <si>
    <t>ACM212415</t>
  </si>
  <si>
    <t>C2Z-706</t>
  </si>
  <si>
    <t>M-012</t>
  </si>
  <si>
    <t>ACM212416</t>
  </si>
  <si>
    <t>M-050</t>
  </si>
  <si>
    <t>ACM212417</t>
  </si>
  <si>
    <t>ACM212418</t>
  </si>
  <si>
    <t>C1Z-799</t>
  </si>
  <si>
    <t>ACM212419</t>
  </si>
  <si>
    <t>E-114838-2021</t>
  </si>
  <si>
    <t>ADM212527</t>
  </si>
  <si>
    <t xml:space="preserve">POL118-13                           </t>
  </si>
  <si>
    <t>ADM212528</t>
  </si>
  <si>
    <t>ADM212529</t>
  </si>
  <si>
    <t>E-114844-2021</t>
  </si>
  <si>
    <t>ADM212233</t>
  </si>
  <si>
    <t>POL-1201-541398</t>
  </si>
  <si>
    <t>ADM212234</t>
  </si>
  <si>
    <t>ADM212235</t>
  </si>
  <si>
    <t>E-114846-2021</t>
  </si>
  <si>
    <t>ACM212420</t>
  </si>
  <si>
    <t>AKT-981</t>
  </si>
  <si>
    <t>ACM212421</t>
  </si>
  <si>
    <t>BCT-780</t>
  </si>
  <si>
    <t>ACM212422</t>
  </si>
  <si>
    <t>BED-863</t>
  </si>
  <si>
    <t>E-114847-2021</t>
  </si>
  <si>
    <t>ACM212423</t>
  </si>
  <si>
    <t>ACM212424</t>
  </si>
  <si>
    <t>A0G -983</t>
  </si>
  <si>
    <t>ACM212425</t>
  </si>
  <si>
    <t>E-116693-2021</t>
  </si>
  <si>
    <t>ACM212427</t>
  </si>
  <si>
    <t>ACM212428</t>
  </si>
  <si>
    <t>ACM212429</t>
  </si>
  <si>
    <t>E-115922-2021</t>
  </si>
  <si>
    <t>ADM212521</t>
  </si>
  <si>
    <t>M-044 / M-017</t>
  </si>
  <si>
    <t>ADM212522</t>
  </si>
  <si>
    <t>ADM212523</t>
  </si>
  <si>
    <t>M-045 / M-046 / M-016</t>
  </si>
  <si>
    <t>ADM212524</t>
  </si>
  <si>
    <t>ADM212525</t>
  </si>
  <si>
    <t>M-010</t>
  </si>
  <si>
    <t>ADM212526</t>
  </si>
  <si>
    <t>E-115927-2021</t>
  </si>
  <si>
    <t>ADM212558</t>
  </si>
  <si>
    <t>ADM212559</t>
  </si>
  <si>
    <t>ADM212560</t>
  </si>
  <si>
    <t>ADM212561</t>
  </si>
  <si>
    <t>E-116723-2021</t>
  </si>
  <si>
    <t>ACM212430</t>
  </si>
  <si>
    <t>AWV-929</t>
  </si>
  <si>
    <t>C8N-785</t>
  </si>
  <si>
    <t>ACM212431</t>
  </si>
  <si>
    <t>AWX-750</t>
  </si>
  <si>
    <t>E-117195-2021</t>
  </si>
  <si>
    <t>EMPRESA DE TRANSPORTE MARINO S.R.L.</t>
  </si>
  <si>
    <t>ACM212440</t>
  </si>
  <si>
    <t>F1S-910</t>
  </si>
  <si>
    <t>VAX-988</t>
  </si>
  <si>
    <t>E-111578-2021</t>
  </si>
  <si>
    <t>ADM212623</t>
  </si>
  <si>
    <t>ADM212624</t>
  </si>
  <si>
    <t>ADM212625</t>
  </si>
  <si>
    <t>E-111590-2021</t>
  </si>
  <si>
    <t>ADM212626</t>
  </si>
  <si>
    <t>29778 - 33843 - 29236</t>
  </si>
  <si>
    <t>ADM212627</t>
  </si>
  <si>
    <t>ADM212628</t>
  </si>
  <si>
    <t>E-115935-2021</t>
  </si>
  <si>
    <t>ADM212562</t>
  </si>
  <si>
    <t>ADM212563</t>
  </si>
  <si>
    <t>E-115938-2021</t>
  </si>
  <si>
    <t>ADM212564</t>
  </si>
  <si>
    <t>12414 - 33841</t>
  </si>
  <si>
    <t>ADM212565</t>
  </si>
  <si>
    <t>23261 - 18791</t>
  </si>
  <si>
    <t>ADM212566</t>
  </si>
  <si>
    <t>23166 - 18791</t>
  </si>
  <si>
    <t>ADM212567</t>
  </si>
  <si>
    <t>ADM212568</t>
  </si>
  <si>
    <t>ADM212569</t>
  </si>
  <si>
    <t>E-116664-2021</t>
  </si>
  <si>
    <t>ADM212570</t>
  </si>
  <si>
    <t>12414 - 23194 - 33841</t>
  </si>
  <si>
    <t>ADM212571</t>
  </si>
  <si>
    <t>23261 - 23166 - 18791</t>
  </si>
  <si>
    <t>ADM212572</t>
  </si>
  <si>
    <t>ADM212573</t>
  </si>
  <si>
    <t>ADM212574</t>
  </si>
  <si>
    <t>ADM212575</t>
  </si>
  <si>
    <t>E-116671-2021</t>
  </si>
  <si>
    <t>ADM212576</t>
  </si>
  <si>
    <t>ADM212577</t>
  </si>
  <si>
    <t>ADM212578</t>
  </si>
  <si>
    <t>ADM212579</t>
  </si>
  <si>
    <t>ADM212580</t>
  </si>
  <si>
    <t>ADM212581</t>
  </si>
  <si>
    <t>E-116679-2021</t>
  </si>
  <si>
    <t>ADM212582</t>
  </si>
  <si>
    <t>ADM212583</t>
  </si>
  <si>
    <t>ADM212584</t>
  </si>
  <si>
    <t>ADM212585</t>
  </si>
  <si>
    <t>ADM212586</t>
  </si>
  <si>
    <t>ADM212587</t>
  </si>
  <si>
    <t>E-111594-2021</t>
  </si>
  <si>
    <t>ADM212629</t>
  </si>
  <si>
    <t>ADM212630</t>
  </si>
  <si>
    <t>ADM212631</t>
  </si>
  <si>
    <t>E-111601-2021</t>
  </si>
  <si>
    <t>ADM212632</t>
  </si>
  <si>
    <t>ADM212633</t>
  </si>
  <si>
    <t>ADM212634</t>
  </si>
  <si>
    <t>ADM212635</t>
  </si>
  <si>
    <t>E-111602-2021</t>
  </si>
  <si>
    <t>ADM212636</t>
  </si>
  <si>
    <t>ADM212637</t>
  </si>
  <si>
    <t>ADM212638</t>
  </si>
  <si>
    <t>E-116698-2021</t>
  </si>
  <si>
    <t>ADM212588</t>
  </si>
  <si>
    <t>ADM212589</t>
  </si>
  <si>
    <t>ADM212590</t>
  </si>
  <si>
    <t>E-116719-2021</t>
  </si>
  <si>
    <t>ADM212591</t>
  </si>
  <si>
    <t>WG0THPS69G0038126</t>
  </si>
  <si>
    <t>ADM212592</t>
  </si>
  <si>
    <t>WG0THPS64E0036961</t>
  </si>
  <si>
    <t>E-117027-2021</t>
  </si>
  <si>
    <t>TRANSPORTES JIRENA S.A.C.</t>
  </si>
  <si>
    <t>ADM212618</t>
  </si>
  <si>
    <t>V4B-747</t>
  </si>
  <si>
    <t>F8E-975</t>
  </si>
  <si>
    <t>ADM212619</t>
  </si>
  <si>
    <t>ALS-783</t>
  </si>
  <si>
    <t>F8Q-998</t>
  </si>
  <si>
    <t>E-117036-2021</t>
  </si>
  <si>
    <t>ADM212620</t>
  </si>
  <si>
    <t>ADM212621</t>
  </si>
  <si>
    <t>ADM212622</t>
  </si>
  <si>
    <t>E-117875-2021</t>
  </si>
  <si>
    <t>ADM212654</t>
  </si>
  <si>
    <t>M-027 / M-028</t>
  </si>
  <si>
    <t>ADM212655</t>
  </si>
  <si>
    <t>E-117878-2021</t>
  </si>
  <si>
    <t>ADM212656</t>
  </si>
  <si>
    <t xml:space="preserve">    V4G-782</t>
  </si>
  <si>
    <t>ADM212657</t>
  </si>
  <si>
    <t>E-117882-2021</t>
  </si>
  <si>
    <t>M&amp;J CORPORATION P. S.R.L.</t>
  </si>
  <si>
    <t>ADM212658</t>
  </si>
  <si>
    <t>ABU-793</t>
  </si>
  <si>
    <t xml:space="preserve">YAFMF6002E0016414 </t>
  </si>
  <si>
    <t>E-117888-2021</t>
  </si>
  <si>
    <t>ADM212659</t>
  </si>
  <si>
    <t>ADM212660</t>
  </si>
  <si>
    <t>12025 -11025</t>
  </si>
  <si>
    <t>E-117893-2021</t>
  </si>
  <si>
    <t>ADM212663</t>
  </si>
  <si>
    <t>ADM212664</t>
  </si>
  <si>
    <t>ADM212665</t>
  </si>
  <si>
    <t>ADM212666</t>
  </si>
  <si>
    <t>E-117915-2021</t>
  </si>
  <si>
    <t>ADM212667</t>
  </si>
  <si>
    <t>ADM212668</t>
  </si>
  <si>
    <t>ADM212669</t>
  </si>
  <si>
    <t>E-119039-2021</t>
  </si>
  <si>
    <t>ADM212691</t>
  </si>
  <si>
    <t>ADM212692</t>
  </si>
  <si>
    <t>E-119045-2021</t>
  </si>
  <si>
    <t>ADM212693</t>
  </si>
  <si>
    <t>POL-118-2013</t>
  </si>
  <si>
    <t>ADM212694</t>
  </si>
  <si>
    <t>ADM212695</t>
  </si>
  <si>
    <t>ADM212696</t>
  </si>
  <si>
    <t>E-118823-2021</t>
  </si>
  <si>
    <t>ADM212670</t>
  </si>
  <si>
    <t>ADM212671</t>
  </si>
  <si>
    <t>ADM212672</t>
  </si>
  <si>
    <t>ADM212673</t>
  </si>
  <si>
    <t>ADM212674</t>
  </si>
  <si>
    <t>ADM212675</t>
  </si>
  <si>
    <t>E-119009-2021</t>
  </si>
  <si>
    <t>ADM212677</t>
  </si>
  <si>
    <t>ADM212678</t>
  </si>
  <si>
    <t>E-119013-2021</t>
  </si>
  <si>
    <t>ADM212679</t>
  </si>
  <si>
    <t>ADM212680</t>
  </si>
  <si>
    <t>E-119024-2021</t>
  </si>
  <si>
    <t>ADM212681</t>
  </si>
  <si>
    <t>ADM212682</t>
  </si>
  <si>
    <t>E-119028-2021</t>
  </si>
  <si>
    <t>ADM212683</t>
  </si>
  <si>
    <t>ADM212684</t>
  </si>
  <si>
    <t>ADM212685</t>
  </si>
  <si>
    <t>E-119031-2021</t>
  </si>
  <si>
    <t>ADM212686</t>
  </si>
  <si>
    <t>ADM212687</t>
  </si>
  <si>
    <t>ADM212688</t>
  </si>
  <si>
    <t>E-119034-2021</t>
  </si>
  <si>
    <t>ADM212689</t>
  </si>
  <si>
    <t>ADM212690</t>
  </si>
  <si>
    <t>E-121102-2021</t>
  </si>
  <si>
    <t>ACM212426</t>
  </si>
  <si>
    <t>E-120007-2021</t>
  </si>
  <si>
    <t>ADM212725</t>
  </si>
  <si>
    <t>M-028 / M-027</t>
  </si>
  <si>
    <t>ADM212726</t>
  </si>
  <si>
    <t>E-120025-2021</t>
  </si>
  <si>
    <t>ADM212727</t>
  </si>
  <si>
    <t>ADM212728</t>
  </si>
  <si>
    <t>E-120029-2021</t>
  </si>
  <si>
    <t>ADM212729</t>
  </si>
  <si>
    <t>ADM212730</t>
  </si>
  <si>
    <t>E-120035-2021</t>
  </si>
  <si>
    <t>ACM212465</t>
  </si>
  <si>
    <t>C1U-994</t>
  </si>
  <si>
    <t>ACM212466</t>
  </si>
  <si>
    <t>ACM212467</t>
  </si>
  <si>
    <t>E-120181-2021</t>
  </si>
  <si>
    <t>ADM212731</t>
  </si>
  <si>
    <t>ADM212732</t>
  </si>
  <si>
    <t>E-120186-2021</t>
  </si>
  <si>
    <t>ADM212733</t>
  </si>
  <si>
    <t>ADM212734</t>
  </si>
  <si>
    <t>E-120202-2021</t>
  </si>
  <si>
    <t>ACM212471</t>
  </si>
  <si>
    <t>E-120209-2021</t>
  </si>
  <si>
    <t>ADM212735</t>
  </si>
  <si>
    <t>ADM212736</t>
  </si>
  <si>
    <t>ADM212737</t>
  </si>
  <si>
    <t>C5H-764</t>
  </si>
  <si>
    <t>ADM212738</t>
  </si>
  <si>
    <t>E-121079-2021</t>
  </si>
  <si>
    <t>ADM212739</t>
  </si>
  <si>
    <t>ADM212740</t>
  </si>
  <si>
    <t>ADM212741</t>
  </si>
  <si>
    <t>ADM212742</t>
  </si>
  <si>
    <t xml:space="preserve">B7E-828 </t>
  </si>
  <si>
    <t>E-121085-2021</t>
  </si>
  <si>
    <t>ADM212743</t>
  </si>
  <si>
    <t>12435 - 33842</t>
  </si>
  <si>
    <t>ADM212744</t>
  </si>
  <si>
    <t>29778 - 33843</t>
  </si>
  <si>
    <t>ADM212745</t>
  </si>
  <si>
    <t>ADM212746</t>
  </si>
  <si>
    <t>12412 - 23270</t>
  </si>
  <si>
    <t>ADM212747</t>
  </si>
  <si>
    <t>ADM212748</t>
  </si>
  <si>
    <t>E-121090-2021</t>
  </si>
  <si>
    <t>ADM212749</t>
  </si>
  <si>
    <t>ADM212750</t>
  </si>
  <si>
    <t>33842 - 12412 - 23270</t>
  </si>
  <si>
    <t>ADM212751</t>
  </si>
  <si>
    <t>ADM212752</t>
  </si>
  <si>
    <t>ADM212753</t>
  </si>
  <si>
    <t>33842 – 12412 - 23270</t>
  </si>
  <si>
    <t>E-121094-2021</t>
  </si>
  <si>
    <t>ADM212754</t>
  </si>
  <si>
    <t>ADM212755</t>
  </si>
  <si>
    <t>E-121097-2021</t>
  </si>
  <si>
    <t>ADM212756</t>
  </si>
  <si>
    <t>ADM212757</t>
  </si>
  <si>
    <t>ADM212758</t>
  </si>
  <si>
    <t>ADM212759</t>
  </si>
  <si>
    <t>ADM212760</t>
  </si>
  <si>
    <t>ADM212761</t>
  </si>
  <si>
    <t>E-121107-2021</t>
  </si>
  <si>
    <t>ADM212762</t>
  </si>
  <si>
    <t>ADM212763</t>
  </si>
  <si>
    <t>ADM212764</t>
  </si>
  <si>
    <t>ADM212765</t>
  </si>
  <si>
    <t>ADM212766</t>
  </si>
  <si>
    <t>ADM212767</t>
  </si>
  <si>
    <t>E-121110-2021</t>
  </si>
  <si>
    <t>ADM212768</t>
  </si>
  <si>
    <t>M-002 / M-010</t>
  </si>
  <si>
    <t>ADM212769</t>
  </si>
  <si>
    <t>ADM212770</t>
  </si>
  <si>
    <t>ADM212771</t>
  </si>
  <si>
    <t>E-121116-2021</t>
  </si>
  <si>
    <t>ADM212772</t>
  </si>
  <si>
    <t>ADM212773</t>
  </si>
  <si>
    <t>E-121118-2021</t>
  </si>
  <si>
    <t>ADM212774</t>
  </si>
  <si>
    <t>ADM212775</t>
  </si>
  <si>
    <t>ADM212776</t>
  </si>
  <si>
    <t>ADM212777</t>
  </si>
  <si>
    <t>ADM212778</t>
  </si>
  <si>
    <t>M-044 / M-016</t>
  </si>
  <si>
    <t>ADM212779</t>
  </si>
  <si>
    <t>M-045 / M-046 / M-017</t>
  </si>
  <si>
    <t>E-121122-2021</t>
  </si>
  <si>
    <t>ADM212780</t>
  </si>
  <si>
    <t>ADM212781</t>
  </si>
  <si>
    <t>E-121783-2021</t>
  </si>
  <si>
    <t>ADM212790</t>
  </si>
  <si>
    <t>ADM212791</t>
  </si>
  <si>
    <t>E-121821-2021</t>
  </si>
  <si>
    <t>ADM212792</t>
  </si>
  <si>
    <t>ADM212793</t>
  </si>
  <si>
    <t>E-121825-2021</t>
  </si>
  <si>
    <t>ADM212794</t>
  </si>
  <si>
    <t>ADM212795</t>
  </si>
  <si>
    <t>E-122162-2021</t>
  </si>
  <si>
    <t>ADM212819</t>
  </si>
  <si>
    <t>199y719 - 199y601</t>
  </si>
  <si>
    <t>ADM212820</t>
  </si>
  <si>
    <t>33842 - 12435</t>
  </si>
  <si>
    <t>ADM212821</t>
  </si>
  <si>
    <t>ADM212822</t>
  </si>
  <si>
    <t>ADM212823</t>
  </si>
  <si>
    <t>33843 - 29778</t>
  </si>
  <si>
    <t>ADM212824</t>
  </si>
  <si>
    <t>199y655 - 199y656</t>
  </si>
  <si>
    <t>E-122575-2021</t>
  </si>
  <si>
    <t>ADM212825</t>
  </si>
  <si>
    <t>33843-29778</t>
  </si>
  <si>
    <t>ADM212826</t>
  </si>
  <si>
    <t>ADM212827</t>
  </si>
  <si>
    <t>33842-12435</t>
  </si>
  <si>
    <t>ADM212828</t>
  </si>
  <si>
    <t>ADM212829</t>
  </si>
  <si>
    <t>ADM212830</t>
  </si>
  <si>
    <t>E-122580-2021</t>
  </si>
  <si>
    <t>ADM212831</t>
  </si>
  <si>
    <t>ADM212832</t>
  </si>
  <si>
    <t>ADM212833</t>
  </si>
  <si>
    <t>ADM212834</t>
  </si>
  <si>
    <t>ADM212835</t>
  </si>
  <si>
    <t>ADM212836</t>
  </si>
  <si>
    <t>E-122585-2021</t>
  </si>
  <si>
    <t>ACM212468</t>
  </si>
  <si>
    <t>D1G-998</t>
  </si>
  <si>
    <t>ACM212469</t>
  </si>
  <si>
    <t>ACM212470</t>
  </si>
  <si>
    <t>BFJ-919</t>
  </si>
  <si>
    <t>E-124531-2021</t>
  </si>
  <si>
    <t>ADM212852</t>
  </si>
  <si>
    <t>ADM212853</t>
  </si>
  <si>
    <t>ADM212854</t>
  </si>
  <si>
    <t>M-021 / M-001</t>
  </si>
  <si>
    <t>ADM212855</t>
  </si>
  <si>
    <t>M-018 / M-031</t>
  </si>
  <si>
    <t>ADM212856</t>
  </si>
  <si>
    <t>M-010 / M-002</t>
  </si>
  <si>
    <t>E-124536-2021</t>
  </si>
  <si>
    <t>ADM212857</t>
  </si>
  <si>
    <t>ADM212858</t>
  </si>
  <si>
    <t>ADM212859</t>
  </si>
  <si>
    <t>ADM212860</t>
  </si>
  <si>
    <t>ADM212861</t>
  </si>
  <si>
    <t>E-123298-2021</t>
  </si>
  <si>
    <t>ADM212837</t>
  </si>
  <si>
    <t xml:space="preserve">POL118-13                             </t>
  </si>
  <si>
    <t>ADM212838</t>
  </si>
  <si>
    <t>ADM212839</t>
  </si>
  <si>
    <t>ADM212840</t>
  </si>
  <si>
    <t>E-123335-2021</t>
  </si>
  <si>
    <t>ADM212841</t>
  </si>
  <si>
    <t>ADM212842</t>
  </si>
  <si>
    <t>ADM212843</t>
  </si>
  <si>
    <t>E-123375-2021</t>
  </si>
  <si>
    <t>E-123378-2021</t>
  </si>
  <si>
    <t>ADM212846</t>
  </si>
  <si>
    <t>ADM212847</t>
  </si>
  <si>
    <t>E-124365-2021</t>
  </si>
  <si>
    <t>ADM212848</t>
  </si>
  <si>
    <t>ADM212849</t>
  </si>
  <si>
    <t>BCT-786</t>
  </si>
  <si>
    <t>F4W-994</t>
  </si>
  <si>
    <t>E-124527-2021</t>
  </si>
  <si>
    <t>ADM212850</t>
  </si>
  <si>
    <t>ADM212851</t>
  </si>
  <si>
    <t>E-125404-2021</t>
  </si>
  <si>
    <t>ADM212901</t>
  </si>
  <si>
    <t>ADM212902</t>
  </si>
  <si>
    <t>ADM212903</t>
  </si>
  <si>
    <t>E-125419-2021</t>
  </si>
  <si>
    <t>ADM212904</t>
  </si>
  <si>
    <t>ADM212905</t>
  </si>
  <si>
    <t>ADM212906</t>
  </si>
  <si>
    <t>E-126011-2021</t>
  </si>
  <si>
    <t>TRANS BRAND S.A.C.</t>
  </si>
  <si>
    <t>ACM212491</t>
  </si>
  <si>
    <t>AXP-822</t>
  </si>
  <si>
    <t>2132-USS-0009</t>
  </si>
  <si>
    <t>E-126745-2021</t>
  </si>
  <si>
    <t>ACM212494</t>
  </si>
  <si>
    <t>ACM212495</t>
  </si>
  <si>
    <t>ACM212496</t>
  </si>
  <si>
    <t>AAU-970</t>
  </si>
  <si>
    <t>ACM212497</t>
  </si>
  <si>
    <t>ACM212498</t>
  </si>
  <si>
    <t>ACM212499</t>
  </si>
  <si>
    <t>E-126747-2021</t>
  </si>
  <si>
    <t>ACM212516</t>
  </si>
  <si>
    <t>ACM212517</t>
  </si>
  <si>
    <t>ACM212518</t>
  </si>
  <si>
    <t>ACM212519</t>
  </si>
  <si>
    <t>ACM212520</t>
  </si>
  <si>
    <t>ACM212521</t>
  </si>
  <si>
    <t>E-126750-2021</t>
  </si>
  <si>
    <t>ACM212492</t>
  </si>
  <si>
    <t>ACM212493</t>
  </si>
  <si>
    <t>E-120132-2021</t>
  </si>
  <si>
    <t>ADM212887</t>
  </si>
  <si>
    <t>D6U-916</t>
  </si>
  <si>
    <t>ADM212888</t>
  </si>
  <si>
    <t>F5M-877</t>
  </si>
  <si>
    <t>ADM212889</t>
  </si>
  <si>
    <t>ADM212890</t>
  </si>
  <si>
    <t>ADM212891</t>
  </si>
  <si>
    <t>ADM212892</t>
  </si>
  <si>
    <t>E-120140-2021</t>
  </si>
  <si>
    <t>ADM212893</t>
  </si>
  <si>
    <t>ADM212894</t>
  </si>
  <si>
    <t>ADM212895</t>
  </si>
  <si>
    <t>ADM212896</t>
  </si>
  <si>
    <t>ADM212897</t>
  </si>
  <si>
    <t>ADM212898</t>
  </si>
  <si>
    <t>E-125424-2021</t>
  </si>
  <si>
    <t>ADM212907</t>
  </si>
  <si>
    <t>E-126013-2021</t>
  </si>
  <si>
    <t>ADM212916</t>
  </si>
  <si>
    <t>ADM212917</t>
  </si>
  <si>
    <t>ADM212918</t>
  </si>
  <si>
    <t>F4U-998</t>
  </si>
  <si>
    <t>E-126020-2021</t>
  </si>
  <si>
    <t>ADM212919</t>
  </si>
  <si>
    <t>C0Z-715</t>
  </si>
  <si>
    <t>ZCA21MS00F0015131</t>
  </si>
  <si>
    <t>ADM212920</t>
  </si>
  <si>
    <t>E-126025-2021</t>
  </si>
  <si>
    <t>ADM212921</t>
  </si>
  <si>
    <t>ADM212922</t>
  </si>
  <si>
    <t>E-126036-2021</t>
  </si>
  <si>
    <t>ADM212923</t>
  </si>
  <si>
    <t>WGOTHP S63 B0033769</t>
  </si>
  <si>
    <t>E-126073-2021</t>
  </si>
  <si>
    <t>ADM212924</t>
  </si>
  <si>
    <t>ABO-825</t>
  </si>
  <si>
    <t>WGOTHP S6X B0033770</t>
  </si>
  <si>
    <t>E-126080-2021</t>
  </si>
  <si>
    <t>GRUAS CHOICE S.A.C.</t>
  </si>
  <si>
    <t>ADM212925</t>
  </si>
  <si>
    <t>ACH-807</t>
  </si>
  <si>
    <t>YAFTL 8002 E0015 716</t>
  </si>
  <si>
    <t>ADM212926</t>
  </si>
  <si>
    <t>D3F-819</t>
  </si>
  <si>
    <t>E-126082-2021</t>
  </si>
  <si>
    <t>ADM212927</t>
  </si>
  <si>
    <t>YAFTL 8002 E0015716</t>
  </si>
  <si>
    <t>ADM212928</t>
  </si>
  <si>
    <t>E-126085-2021</t>
  </si>
  <si>
    <t>ADM212929</t>
  </si>
  <si>
    <t>ADM212930</t>
  </si>
  <si>
    <t>E-126723-2021</t>
  </si>
  <si>
    <t>ADM212931</t>
  </si>
  <si>
    <t xml:space="preserve">    V4I-759</t>
  </si>
  <si>
    <t>ADM212932</t>
  </si>
  <si>
    <t xml:space="preserve">V4X-836 </t>
  </si>
  <si>
    <t>ADM212933</t>
  </si>
  <si>
    <t>E-126729-2021</t>
  </si>
  <si>
    <t>ADM212934</t>
  </si>
  <si>
    <t>ZCA61M S00 F0015129</t>
  </si>
  <si>
    <t>ADM212935</t>
  </si>
  <si>
    <t>E-126755-2021</t>
  </si>
  <si>
    <t>ADM212976</t>
  </si>
  <si>
    <t>E-119007-2021</t>
  </si>
  <si>
    <t>ADM212899</t>
  </si>
  <si>
    <t>D8E-916</t>
  </si>
  <si>
    <t>W0925 0005 GPKB 3747</t>
  </si>
  <si>
    <t>ADM212900</t>
  </si>
  <si>
    <t>E-126753-2021</t>
  </si>
  <si>
    <t>ADM212936</t>
  </si>
  <si>
    <t xml:space="preserve">ZCA41 MS00 F00 15130 </t>
  </si>
  <si>
    <t>ADM212937</t>
  </si>
  <si>
    <t>E-127101-2021</t>
  </si>
  <si>
    <t>ADM212952</t>
  </si>
  <si>
    <t>ADM212953</t>
  </si>
  <si>
    <t>E-127145-2021</t>
  </si>
  <si>
    <t>ACM212525</t>
  </si>
  <si>
    <t>ACM212526</t>
  </si>
  <si>
    <t>D4W-971</t>
  </si>
  <si>
    <t>ACM212527</t>
  </si>
  <si>
    <t>V9O-845</t>
  </si>
  <si>
    <t>ACM212528</t>
  </si>
  <si>
    <t>V9O-775</t>
  </si>
  <si>
    <t>E-127147-2021</t>
  </si>
  <si>
    <t>ADM212956</t>
  </si>
  <si>
    <t>ADM212957</t>
  </si>
  <si>
    <t>E-127153-2021</t>
  </si>
  <si>
    <t>ADM212958</t>
  </si>
  <si>
    <t>ADM212959</t>
  </si>
  <si>
    <t>ADM212960</t>
  </si>
  <si>
    <t>ADM212961</t>
  </si>
  <si>
    <t>ADM212962</t>
  </si>
  <si>
    <t>M-042 / M-043</t>
  </si>
  <si>
    <t>ADM212963</t>
  </si>
  <si>
    <t>M-041 / M-034</t>
  </si>
  <si>
    <t>E-127223-2021</t>
  </si>
  <si>
    <t>ADM212964</t>
  </si>
  <si>
    <t>ADM212965</t>
  </si>
  <si>
    <t>ADM212966</t>
  </si>
  <si>
    <t>ADM212967</t>
  </si>
  <si>
    <t>ADM212968</t>
  </si>
  <si>
    <t>ADM212969</t>
  </si>
  <si>
    <t>E-127233-2021</t>
  </si>
  <si>
    <t>ACM212529</t>
  </si>
  <si>
    <t>ACM212530</t>
  </si>
  <si>
    <t>ADK-764</t>
  </si>
  <si>
    <t>ACM212531</t>
  </si>
  <si>
    <t>BAG-900</t>
  </si>
  <si>
    <t>ACM212532</t>
  </si>
  <si>
    <t>ADO-762</t>
  </si>
  <si>
    <t>E-129346-2021</t>
  </si>
  <si>
    <t>ADM212972</t>
  </si>
  <si>
    <t>ADM212973</t>
  </si>
  <si>
    <t>ADM212974</t>
  </si>
  <si>
    <t>ADM212975</t>
  </si>
  <si>
    <t>E-128010-2021</t>
  </si>
  <si>
    <t>ADM212990</t>
  </si>
  <si>
    <t>D0E-736</t>
  </si>
  <si>
    <t>D7O-994</t>
  </si>
  <si>
    <t>ADM212991</t>
  </si>
  <si>
    <t>E-128013-2021</t>
  </si>
  <si>
    <t>ADM212992</t>
  </si>
  <si>
    <t>ADM212993</t>
  </si>
  <si>
    <t>E-128505-2021</t>
  </si>
  <si>
    <t>ACM212545</t>
  </si>
  <si>
    <t>ACM212546</t>
  </si>
  <si>
    <t>ACM212547</t>
  </si>
  <si>
    <t>ACM212548</t>
  </si>
  <si>
    <t>ACM212549</t>
  </si>
  <si>
    <t>ACM212550</t>
  </si>
  <si>
    <t>E-128514-2021</t>
  </si>
  <si>
    <t>ADM212994</t>
  </si>
  <si>
    <t>ADM212995</t>
  </si>
  <si>
    <t>ADM212996</t>
  </si>
  <si>
    <t>ADM212997</t>
  </si>
  <si>
    <t>E-128528-2021</t>
  </si>
  <si>
    <t>ADM212998</t>
  </si>
  <si>
    <t>ADM212999</t>
  </si>
  <si>
    <t>ADM213000</t>
  </si>
  <si>
    <t>ADM213001</t>
  </si>
  <si>
    <t>ADM213002</t>
  </si>
  <si>
    <t>ADM213003</t>
  </si>
  <si>
    <t>E-128532-2021</t>
  </si>
  <si>
    <t>ADM213004</t>
  </si>
  <si>
    <t>SKPH - 18433</t>
  </si>
  <si>
    <t>ADM213005</t>
  </si>
  <si>
    <t>ADM213006</t>
  </si>
  <si>
    <t>D6J-866</t>
  </si>
  <si>
    <t>SKPH - 17518</t>
  </si>
  <si>
    <t>ADM213007</t>
  </si>
  <si>
    <t>ADM213008</t>
  </si>
  <si>
    <t>SKPH - 10452</t>
  </si>
  <si>
    <t>ADM213009</t>
  </si>
  <si>
    <t>E-128534-2021</t>
  </si>
  <si>
    <t>ADM213010</t>
  </si>
  <si>
    <t>D6K-931</t>
  </si>
  <si>
    <t>ADM213011</t>
  </si>
  <si>
    <t>SKPH-10820</t>
  </si>
  <si>
    <t>ADM212662</t>
  </si>
  <si>
    <t>ADM212661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</si>
</sst>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Light"/>
      <family val="2"/>
    </font>
    <font>
      <b/>
      <sz val="11"/>
      <color theme="1"/>
      <name val="Frutiger Light"/>
      <family val="2"/>
    </font>
    <font>
      <sz val="10"/>
      <name val="Arial"/>
      <family val="2"/>
    </font>
    <font>
      <b/>
      <sz val="14"/>
      <color theme="1"/>
      <name val="Frutiger Light"/>
      <family val="2"/>
    </font>
    <font>
      <sz val="11"/>
      <name val="Frutiger Light"/>
      <family val="2"/>
    </font>
    <font>
      <sz val="8"/>
      <name val="Calibri"/>
      <family val="2"/>
      <scheme val="minor"/>
    </font>
    <font>
      <sz val="11"/>
      <color theme="1"/>
      <name val="Frutiger Light"/>
    </font>
    <font>
      <sz val="11"/>
      <name val="Frutiger-Light"/>
    </font>
    <font>
      <sz val="10"/>
      <name val="Frutiger-Light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3" xfId="0" applyFont="1" applyBorder="1"/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3">
    <cellStyle name="Normal" xfId="0" builtinId="0"/>
    <cellStyle name="Normal 10 4" xfId="1" xr:uid="{00000000-0005-0000-0000-000001000000}"/>
    <cellStyle name="Normal 19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vias%20Nacional%20en%20casa/Datos%20abiertos%202021/DATOS%20ABIERTOS%2007-2021/202107%20%20Datos%20Abiertos%20-%20JUL%202021%20-%20GV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vias%20Nacional%20en%20casa/Datos%20abiertos%202021/DATOS%20ABIERTOS%2005-2021/202105%20%20Datos%20Abiertos%20-%20MAY%202021%20-%20GV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vias%20Nacional%20en%20casa/Datos%20abiertos%202021/DATOS%20ABIERTOS%2006-2021/202106%20%20Datos%20Abiertos%20-%20JUN%202021%20-%20GV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vias%20Nacional%20en%20casa/Datos%20abiertos%202021/DATOS%20ABIERTOS%2004-2021/202104%20%20Datos%20Abiertos%20-%20ABR%202021%20-%20GVP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8%20%20Datos%20Abiertos%20-%20AGO%202021%20-%20GV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"/>
      <sheetName val="Tabla"/>
      <sheetName val="Listas"/>
    </sheetNames>
    <sheetDataSet>
      <sheetData sheetId="0"/>
      <sheetData sheetId="1"/>
      <sheetData sheetId="2">
        <row r="4">
          <cell r="B4" t="str">
            <v>AAM</v>
          </cell>
        </row>
        <row r="13">
          <cell r="B13" t="str">
            <v xml:space="preserve">
CHOICE CARGO LOGISTICS S.A.C.</v>
          </cell>
          <cell r="C13">
            <v>20507089187</v>
          </cell>
        </row>
        <row r="14">
          <cell r="B14" t="str">
            <v>BIDDLE INC S.A.C.</v>
          </cell>
          <cell r="C14">
            <v>20296637697</v>
          </cell>
        </row>
        <row r="15">
          <cell r="B15" t="str">
            <v>CAHUI AUQUILLA JESUS ALBERTO</v>
          </cell>
          <cell r="C15">
            <v>10296744366</v>
          </cell>
        </row>
        <row r="16">
          <cell r="B16" t="str">
            <v>CASTRO'S CARGO S.A.C.</v>
          </cell>
          <cell r="C16">
            <v>20600733487</v>
          </cell>
        </row>
        <row r="17">
          <cell r="B17" t="str">
            <v>COLTRANSA E.I.R.L.</v>
          </cell>
          <cell r="C17">
            <v>20552575319</v>
          </cell>
        </row>
        <row r="18">
          <cell r="B18" t="str">
            <v>COMTRATE S.A.C.</v>
          </cell>
          <cell r="C18">
            <v>20536876872</v>
          </cell>
        </row>
        <row r="19">
          <cell r="B19" t="str">
            <v>CORPORACION CR INGS S.A.C</v>
          </cell>
          <cell r="C19">
            <v>20600641426</v>
          </cell>
        </row>
        <row r="20">
          <cell r="B20" t="str">
            <v>CORPORACION LOGISTICA ALANIA E.I.R.L.</v>
          </cell>
          <cell r="C20">
            <v>20552575319</v>
          </cell>
        </row>
        <row r="21">
          <cell r="B21" t="str">
            <v>CRISTO MORADO E.R.I.L.</v>
          </cell>
          <cell r="C21">
            <v>20419131777</v>
          </cell>
        </row>
        <row r="22">
          <cell r="B22" t="str">
            <v>EMPRESA DE TRANSPORTE MARINO S.R.L.</v>
          </cell>
          <cell r="C22">
            <v>20321598936</v>
          </cell>
        </row>
        <row r="23">
          <cell r="B23" t="str">
            <v>F&amp;H TRANSPORTES Y SERVICIOS S.A.C.</v>
          </cell>
          <cell r="C23">
            <v>20438989812</v>
          </cell>
        </row>
        <row r="24">
          <cell r="B24" t="str">
            <v>FACTORIA INDUSTRIAL S.A.C.</v>
          </cell>
          <cell r="C24">
            <v>20131609371</v>
          </cell>
        </row>
        <row r="25">
          <cell r="B25" t="str">
            <v>GRUAS Y MANIOBRAS S.A.C.</v>
          </cell>
          <cell r="C25">
            <v>20506936439</v>
          </cell>
        </row>
        <row r="26">
          <cell r="B26" t="str">
            <v>GRUPO DUVE SERVICIOS GENERALES S.A.C</v>
          </cell>
          <cell r="C26">
            <v>20557769898</v>
          </cell>
        </row>
        <row r="27">
          <cell r="B27" t="str">
            <v>GRUPO MOYAN S.R.L.</v>
          </cell>
          <cell r="C27">
            <v>20600815459</v>
          </cell>
        </row>
        <row r="28">
          <cell r="B28" t="str">
            <v>INVERSIONES LATIGO NEGRO S.A.C.</v>
          </cell>
          <cell r="C28">
            <v>20516996961</v>
          </cell>
        </row>
        <row r="29">
          <cell r="B29" t="str">
            <v>M&amp;J CORPORATION P. S.R.L.</v>
          </cell>
          <cell r="C29">
            <v>20477826271</v>
          </cell>
        </row>
        <row r="30">
          <cell r="B30" t="str">
            <v>MODUTRUCK S.A.C.</v>
          </cell>
          <cell r="C30">
            <v>20510807937</v>
          </cell>
        </row>
        <row r="31">
          <cell r="B31" t="str">
            <v>MUR WY S.A.C.</v>
          </cell>
          <cell r="C31">
            <v>20470407442</v>
          </cell>
        </row>
        <row r="32">
          <cell r="B32" t="str">
            <v>NEPTUNIA S.A.</v>
          </cell>
          <cell r="C32">
            <v>20100010217</v>
          </cell>
        </row>
        <row r="33">
          <cell r="B33" t="str">
            <v>OCB TRANSPORT S.A.C.</v>
          </cell>
          <cell r="C33">
            <v>20551868631</v>
          </cell>
        </row>
        <row r="34">
          <cell r="B34" t="str">
            <v>ORETRANS S.A.C.</v>
          </cell>
          <cell r="C34">
            <v>20500906805</v>
          </cell>
        </row>
        <row r="35">
          <cell r="B35" t="str">
            <v>OTEM S.A.C.</v>
          </cell>
          <cell r="C35">
            <v>20502197399</v>
          </cell>
        </row>
        <row r="36">
          <cell r="B36" t="str">
            <v>P&amp;M CORPORATION ARCALI S.R.L.</v>
          </cell>
          <cell r="C36">
            <v>20554815473</v>
          </cell>
        </row>
        <row r="37">
          <cell r="B37" t="str">
            <v>PANOSSO TRANSPORTES E SERVICIOS Y LOGISTICA</v>
          </cell>
          <cell r="C37">
            <v>1060452396</v>
          </cell>
        </row>
        <row r="38">
          <cell r="B38" t="str">
            <v>PROCARGO TRANSPORTE TERRESTRE S.A.C.</v>
          </cell>
          <cell r="C38">
            <v>20515985396</v>
          </cell>
        </row>
        <row r="39">
          <cell r="B39" t="str">
            <v>S.G.EURO TRANSPORT S.A.C.</v>
          </cell>
          <cell r="C39">
            <v>20477837477</v>
          </cell>
        </row>
        <row r="40">
          <cell r="B40" t="str">
            <v>SANTIAGO RODRIGUEZ BANDA S.A.C.</v>
          </cell>
          <cell r="C40">
            <v>20100297915</v>
          </cell>
        </row>
        <row r="41">
          <cell r="B41" t="str">
            <v>SERVICIOS E INVERSIONES VALLEJOS CUATRO S.A.C.</v>
          </cell>
          <cell r="C41">
            <v>20479534218</v>
          </cell>
        </row>
        <row r="42">
          <cell r="B42" t="str">
            <v>STIERLIFT S.A.</v>
          </cell>
          <cell r="C42">
            <v>20100383919</v>
          </cell>
        </row>
        <row r="43">
          <cell r="B43" t="str">
            <v>TESCCHI S.A.C.</v>
          </cell>
          <cell r="C43">
            <v>20454262116</v>
          </cell>
        </row>
        <row r="44">
          <cell r="B44" t="str">
            <v>TJ CORPORATION LEVISA S.R.L.</v>
          </cell>
          <cell r="C44">
            <v>20524099421</v>
          </cell>
        </row>
        <row r="45">
          <cell r="B45" t="str">
            <v>TRANS BRAND S.A.C.</v>
          </cell>
          <cell r="C45">
            <v>20511946591</v>
          </cell>
        </row>
        <row r="46">
          <cell r="B46" t="str">
            <v>TRANS DE LA PEÑA S.A.C.</v>
          </cell>
          <cell r="C46">
            <v>20518023731</v>
          </cell>
        </row>
        <row r="47">
          <cell r="B47" t="str">
            <v>TRANS INNOVATIONS E.I.R.L.</v>
          </cell>
          <cell r="C47">
            <v>20554074104</v>
          </cell>
        </row>
        <row r="48">
          <cell r="B48" t="str">
            <v>TRANS INTERNACIONAL GALEN S.A.C.</v>
          </cell>
          <cell r="C48">
            <v>20515473735</v>
          </cell>
        </row>
        <row r="49">
          <cell r="B49" t="str">
            <v>TRANS VIRGINIA S.A.C.</v>
          </cell>
          <cell r="C49">
            <v>20506644659</v>
          </cell>
        </row>
        <row r="50">
          <cell r="B50" t="str">
            <v>TRANSITA S.A.C.</v>
          </cell>
          <cell r="C50">
            <v>20490135821</v>
          </cell>
        </row>
        <row r="51">
          <cell r="B51" t="str">
            <v>TRANSPORTE Y ALMACENAJE F.G. S.A.C.</v>
          </cell>
          <cell r="C51">
            <v>20520655931</v>
          </cell>
        </row>
        <row r="52">
          <cell r="B52" t="str">
            <v>TRANSPORTES &amp; BOTADURAS S.A.C.</v>
          </cell>
          <cell r="C52">
            <v>20600389646</v>
          </cell>
        </row>
        <row r="53">
          <cell r="B53" t="str">
            <v>TRANSPORTES ACOINSA S.A.C.</v>
          </cell>
          <cell r="C53">
            <v>20100568617</v>
          </cell>
        </row>
        <row r="54">
          <cell r="B54" t="str">
            <v>TRANSPORTES ACUARIO S.A.C.</v>
          </cell>
          <cell r="C54">
            <v>20453556086</v>
          </cell>
        </row>
        <row r="55">
          <cell r="B55" t="str">
            <v>TRANSPORTES CGUZ PERU S.A.C.</v>
          </cell>
          <cell r="C55">
            <v>20513734647</v>
          </cell>
        </row>
        <row r="56">
          <cell r="B56" t="str">
            <v>TRANSPORTES CHASQUI WAVE E.I.R.L.</v>
          </cell>
          <cell r="C56">
            <v>20515963074</v>
          </cell>
        </row>
        <row r="57">
          <cell r="B57" t="str">
            <v>TRANSPORTES CMR  S.A.C.</v>
          </cell>
          <cell r="C57">
            <v>20503934885</v>
          </cell>
        </row>
        <row r="58">
          <cell r="B58" t="str">
            <v>TRANSPORTES ESPECIALES O Y T S.A.C.</v>
          </cell>
          <cell r="C58">
            <v>20602556108</v>
          </cell>
        </row>
        <row r="59">
          <cell r="B59" t="str">
            <v>TRANSPORTES ESPECIALES OYT S.A.C.</v>
          </cell>
          <cell r="C59">
            <v>20602556108</v>
          </cell>
        </row>
        <row r="60">
          <cell r="B60" t="str">
            <v>TRANSPORTES HAGEMSA S.A.C.</v>
          </cell>
          <cell r="C60">
            <v>20371332210</v>
          </cell>
        </row>
        <row r="61">
          <cell r="B61" t="str">
            <v>TRANSPORTES HALCON S.R.L.</v>
          </cell>
          <cell r="C61">
            <v>20226820834</v>
          </cell>
        </row>
        <row r="62">
          <cell r="B62" t="str">
            <v>TRANSPORTES JIRENA S.A.C.</v>
          </cell>
          <cell r="C62">
            <v>20498311963</v>
          </cell>
        </row>
        <row r="63">
          <cell r="B63" t="str">
            <v>TRANSPORTES PAREDES ASOCIADOS E.I.R.L.</v>
          </cell>
          <cell r="C63">
            <v>20603633220</v>
          </cell>
        </row>
        <row r="64">
          <cell r="B64" t="str">
            <v>TRANSPORTES PEREDA S.R.L.</v>
          </cell>
          <cell r="C64">
            <v>20424092941</v>
          </cell>
        </row>
        <row r="65">
          <cell r="B65" t="str">
            <v>TRANSPORTES SCARAMUTTI S.A.C.</v>
          </cell>
          <cell r="C65">
            <v>20518904427</v>
          </cell>
        </row>
        <row r="66">
          <cell r="B66" t="str">
            <v>TRANSPORTES STEPHANO ALEXANDER S.A.C.</v>
          </cell>
          <cell r="C66">
            <v>20600863518</v>
          </cell>
        </row>
        <row r="67">
          <cell r="B67" t="str">
            <v>TRANSPORTES TRANSTERRA S.A.C.</v>
          </cell>
          <cell r="C67">
            <v>20502245547</v>
          </cell>
        </row>
        <row r="68">
          <cell r="B68" t="str">
            <v>TRANSPORTES VIRGEN CHAPI</v>
          </cell>
          <cell r="C68">
            <v>10296744366</v>
          </cell>
        </row>
        <row r="69">
          <cell r="B69" t="str">
            <v>TRANSPORTES Y MANIOBRAS S.C.R.L.</v>
          </cell>
          <cell r="C69">
            <v>20505874529</v>
          </cell>
        </row>
        <row r="70">
          <cell r="B70" t="str">
            <v>TRANSPORTES Y SERVICIOS MONTALVO MOQUEGUA E.I.R.L.</v>
          </cell>
          <cell r="C70">
            <v>20532950962</v>
          </cell>
        </row>
        <row r="71">
          <cell r="B71" t="str">
            <v>TRANSTERRA S.A.C.</v>
          </cell>
          <cell r="C71">
            <v>20502245547</v>
          </cell>
        </row>
        <row r="72">
          <cell r="B72" t="str">
            <v>TRITON TRANSPORTS S.A.</v>
          </cell>
          <cell r="C72">
            <v>20138322000</v>
          </cell>
        </row>
        <row r="73">
          <cell r="B73" t="str">
            <v>CRANESDC S.A.C.</v>
          </cell>
          <cell r="C73">
            <v>20554591346</v>
          </cell>
        </row>
        <row r="74">
          <cell r="B74" t="str">
            <v>CORPORACION AMIRA S.A.C.</v>
          </cell>
          <cell r="C74">
            <v>20600085931</v>
          </cell>
        </row>
        <row r="75">
          <cell r="B75"/>
          <cell r="C75"/>
        </row>
        <row r="76">
          <cell r="B76"/>
          <cell r="C76"/>
        </row>
        <row r="77">
          <cell r="B77"/>
          <cell r="C77"/>
        </row>
        <row r="78">
          <cell r="B78"/>
          <cell r="C78"/>
        </row>
        <row r="79">
          <cell r="B79"/>
          <cell r="C79"/>
        </row>
        <row r="80">
          <cell r="B80"/>
          <cell r="C80"/>
        </row>
        <row r="81">
          <cell r="B81"/>
          <cell r="C81"/>
        </row>
        <row r="82">
          <cell r="B82"/>
          <cell r="C8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O"/>
      <sheetName val="Tabla"/>
      <sheetName val="Listas"/>
    </sheetNames>
    <sheetDataSet>
      <sheetData sheetId="0"/>
      <sheetData sheetId="1"/>
      <sheetData sheetId="2">
        <row r="4">
          <cell r="B4" t="str">
            <v>AAM</v>
          </cell>
        </row>
        <row r="13">
          <cell r="B13" t="str">
            <v xml:space="preserve">
CHOICE CARGO LOGISTICS S.A.C.</v>
          </cell>
          <cell r="C13">
            <v>20507089187</v>
          </cell>
        </row>
        <row r="14">
          <cell r="B14" t="str">
            <v>BIDDLE INC S.A.C.</v>
          </cell>
          <cell r="C14">
            <v>20296637697</v>
          </cell>
        </row>
        <row r="15">
          <cell r="B15" t="str">
            <v>CAHUI AUQUILLA JESUS ALBERTO</v>
          </cell>
          <cell r="C15">
            <v>10296744366</v>
          </cell>
        </row>
        <row r="16">
          <cell r="B16" t="str">
            <v>CASTRO'S CARGO S.A.C.</v>
          </cell>
          <cell r="C16">
            <v>20600733487</v>
          </cell>
        </row>
        <row r="17">
          <cell r="B17" t="str">
            <v>COLTRANSA E.I.R.L.</v>
          </cell>
          <cell r="C17">
            <v>20552575319</v>
          </cell>
        </row>
        <row r="18">
          <cell r="B18" t="str">
            <v>COMTRATE S.A.C.</v>
          </cell>
          <cell r="C18">
            <v>20536876872</v>
          </cell>
        </row>
        <row r="19">
          <cell r="B19" t="str">
            <v>CORPORACION LOGISTICA ALANIA E.I.R.L.</v>
          </cell>
          <cell r="C19">
            <v>20552575319</v>
          </cell>
        </row>
        <row r="20">
          <cell r="B20" t="str">
            <v>CRISTO MORADO E.R.I.L.</v>
          </cell>
          <cell r="C20">
            <v>20419131777</v>
          </cell>
        </row>
        <row r="21">
          <cell r="B21" t="str">
            <v>EMPRESA DE TRANSPORTE MARINO S.R.L.</v>
          </cell>
          <cell r="C21">
            <v>20321598936</v>
          </cell>
        </row>
        <row r="22">
          <cell r="B22" t="str">
            <v>F&amp;H TRANSPORTES Y SERVICIOS S.A.C.</v>
          </cell>
          <cell r="C22">
            <v>20438989812</v>
          </cell>
        </row>
        <row r="23">
          <cell r="B23" t="str">
            <v>FACTORIA INDUSTRIAL S.A.C.</v>
          </cell>
          <cell r="C23">
            <v>20131609371</v>
          </cell>
        </row>
        <row r="24">
          <cell r="B24" t="str">
            <v>GRUAS Y MANIOBRAS S.A.C.</v>
          </cell>
          <cell r="C24">
            <v>20506936439</v>
          </cell>
        </row>
        <row r="25">
          <cell r="B25" t="str">
            <v>GRUPO DUVE SERVICIOS GENERALES S.A.C</v>
          </cell>
          <cell r="C25">
            <v>20557769898</v>
          </cell>
        </row>
        <row r="26">
          <cell r="B26" t="str">
            <v>GRUPO MOYAN S.R.L.</v>
          </cell>
          <cell r="C26">
            <v>20600815459</v>
          </cell>
        </row>
        <row r="27">
          <cell r="B27" t="str">
            <v>INVERSIONES LATIGO NEGRO S.A.C.</v>
          </cell>
          <cell r="C27">
            <v>20516996961</v>
          </cell>
        </row>
        <row r="28">
          <cell r="B28" t="str">
            <v>M&amp;J CORPORATION P. S.R.L.</v>
          </cell>
          <cell r="C28">
            <v>20477826271</v>
          </cell>
        </row>
        <row r="29">
          <cell r="B29" t="str">
            <v>MODUTRUCK S.A.C.</v>
          </cell>
          <cell r="C29">
            <v>20510807937</v>
          </cell>
        </row>
        <row r="30">
          <cell r="B30" t="str">
            <v>MUR WY S.A.C.</v>
          </cell>
          <cell r="C30">
            <v>20470407442</v>
          </cell>
        </row>
        <row r="31">
          <cell r="B31" t="str">
            <v>OCB TRANSPORT S.A.C.</v>
          </cell>
          <cell r="C31">
            <v>20551868631</v>
          </cell>
        </row>
        <row r="32">
          <cell r="B32" t="str">
            <v>ORETRANS S.A.C.</v>
          </cell>
          <cell r="C32">
            <v>20500906805</v>
          </cell>
        </row>
        <row r="33">
          <cell r="B33" t="str">
            <v>OTEM S.A.C.</v>
          </cell>
          <cell r="C33">
            <v>20502197399</v>
          </cell>
        </row>
        <row r="34">
          <cell r="B34" t="str">
            <v>P&amp;M CORPORATION ARCALI S.R.L.</v>
          </cell>
          <cell r="C34">
            <v>20554815473</v>
          </cell>
        </row>
        <row r="35">
          <cell r="B35" t="str">
            <v>PROCARGO TRANSPORTE TERRESTRE S.A.C.</v>
          </cell>
          <cell r="C35">
            <v>20515985396</v>
          </cell>
        </row>
        <row r="36">
          <cell r="B36" t="str">
            <v>S.G.EURO TRANSPORT S.A.C.</v>
          </cell>
          <cell r="C36">
            <v>20477837477</v>
          </cell>
        </row>
        <row r="37">
          <cell r="B37" t="str">
            <v>SANTIAGO RODRIGUEZ BANDA S.A.C.</v>
          </cell>
          <cell r="C37">
            <v>20100297915</v>
          </cell>
        </row>
        <row r="38">
          <cell r="B38" t="str">
            <v>SERVICIOS E INVERSIONES VALLEJOS CUATRO S.A.C.</v>
          </cell>
          <cell r="C38">
            <v>20479534218</v>
          </cell>
        </row>
        <row r="39">
          <cell r="B39" t="str">
            <v>STIERLIFT S.A.</v>
          </cell>
          <cell r="C39">
            <v>20100383919</v>
          </cell>
        </row>
        <row r="40">
          <cell r="B40" t="str">
            <v>TESCCHI S.A.C.</v>
          </cell>
          <cell r="C40">
            <v>20454262116</v>
          </cell>
        </row>
        <row r="41">
          <cell r="B41" t="str">
            <v>TJ CORPORATION LEVISA S.R.L.</v>
          </cell>
          <cell r="C41">
            <v>20524099421</v>
          </cell>
        </row>
        <row r="42">
          <cell r="B42" t="str">
            <v>TRANS BRAND S.A.C.</v>
          </cell>
          <cell r="C42">
            <v>20511946591</v>
          </cell>
        </row>
        <row r="43">
          <cell r="B43" t="str">
            <v>TRANS DE LA PEÑA S.A.C.</v>
          </cell>
          <cell r="C43">
            <v>20518023731</v>
          </cell>
        </row>
        <row r="44">
          <cell r="B44" t="str">
            <v>TRANS INNOVATIONS E.I.R.L.</v>
          </cell>
          <cell r="C44">
            <v>20554074104</v>
          </cell>
        </row>
        <row r="45">
          <cell r="B45" t="str">
            <v>TRANS INTERNACIONAL GALEN S.A.C.</v>
          </cell>
          <cell r="C45">
            <v>20515473735</v>
          </cell>
        </row>
        <row r="46">
          <cell r="B46" t="str">
            <v>TRANS VIRGINIA S.A.C.</v>
          </cell>
          <cell r="C46">
            <v>20506644659</v>
          </cell>
        </row>
        <row r="47">
          <cell r="B47" t="str">
            <v>TRANSITA S.A.C.</v>
          </cell>
          <cell r="C47">
            <v>20490135821</v>
          </cell>
        </row>
        <row r="48">
          <cell r="B48" t="str">
            <v>TRANSPORTE Y ALMACENAJE F.G. S.A.C.</v>
          </cell>
          <cell r="C48">
            <v>20520655931</v>
          </cell>
        </row>
        <row r="49">
          <cell r="B49" t="str">
            <v>TRANSPORTES ACOINSA S.A.C.</v>
          </cell>
          <cell r="C49">
            <v>20100568617</v>
          </cell>
        </row>
        <row r="50">
          <cell r="B50" t="str">
            <v>TRANSPORTES ACUARIO S.A.C.</v>
          </cell>
          <cell r="C50">
            <v>20453556086</v>
          </cell>
        </row>
        <row r="51">
          <cell r="B51" t="str">
            <v>TRANSPORTES CGUZ PERU S.A.C.</v>
          </cell>
          <cell r="C51">
            <v>20513734647</v>
          </cell>
        </row>
        <row r="52">
          <cell r="B52" t="str">
            <v>TRANSPORTES CHASQUI WAVE E.I.R.L.</v>
          </cell>
          <cell r="C52">
            <v>20515963074</v>
          </cell>
        </row>
        <row r="53">
          <cell r="B53" t="str">
            <v>TRANSPORTES CMR  S.A.C.</v>
          </cell>
          <cell r="C53">
            <v>20503934885</v>
          </cell>
        </row>
        <row r="54">
          <cell r="B54" t="str">
            <v>TRANSPORTES ESPECIALES O Y T S.A.C.</v>
          </cell>
          <cell r="C54">
            <v>20602556108</v>
          </cell>
        </row>
        <row r="55">
          <cell r="B55" t="str">
            <v>TRANSPORTES ESPECIALES OYT S.A.C.</v>
          </cell>
          <cell r="C55">
            <v>20602556108</v>
          </cell>
        </row>
        <row r="56">
          <cell r="B56" t="str">
            <v>TRANSPORTES HAGEMSA S.A.C.</v>
          </cell>
          <cell r="C56">
            <v>20371332210</v>
          </cell>
        </row>
        <row r="57">
          <cell r="B57" t="str">
            <v>TRANSPORTES HALCON S.R.L.</v>
          </cell>
          <cell r="C57">
            <v>20226820834</v>
          </cell>
        </row>
        <row r="58">
          <cell r="B58" t="str">
            <v>TRANSPORTES JIRENA S.A.C.</v>
          </cell>
          <cell r="C58">
            <v>20498311963</v>
          </cell>
        </row>
        <row r="59">
          <cell r="B59" t="str">
            <v>TRANSPORTES PEREDA S.R.L.</v>
          </cell>
          <cell r="C59">
            <v>20424092941</v>
          </cell>
        </row>
        <row r="60">
          <cell r="B60" t="str">
            <v>TRANSPORTES SCARAMUTTI S.A.C.</v>
          </cell>
          <cell r="C60">
            <v>20518904427</v>
          </cell>
        </row>
        <row r="61">
          <cell r="B61" t="str">
            <v>TRANSPORTES STEPHANO ALEXANDER S.A.C.</v>
          </cell>
          <cell r="C61">
            <v>20600863518</v>
          </cell>
        </row>
        <row r="62">
          <cell r="B62" t="str">
            <v>TRANSPORTES TRANSTERRA S.A.C.</v>
          </cell>
          <cell r="C62">
            <v>20502245547</v>
          </cell>
        </row>
        <row r="63">
          <cell r="B63" t="str">
            <v>TRANSPORTES VIRGEN CHAPI</v>
          </cell>
          <cell r="C63">
            <v>10296744366</v>
          </cell>
        </row>
        <row r="64">
          <cell r="B64" t="str">
            <v>TRANSPORTES Y MANIOBRAS S.C.R.L.</v>
          </cell>
          <cell r="C64">
            <v>20505874529</v>
          </cell>
        </row>
        <row r="65">
          <cell r="B65" t="str">
            <v>TRANSPORTES Y SERVICIOS MONTALVO MOQUEGUA E.I.R.L.</v>
          </cell>
          <cell r="C65">
            <v>20532950962</v>
          </cell>
        </row>
        <row r="66">
          <cell r="B66" t="str">
            <v>TRANSTERRA S.A.C.</v>
          </cell>
          <cell r="C66">
            <v>20502245547</v>
          </cell>
        </row>
        <row r="67">
          <cell r="B67" t="str">
            <v>TRITON TRANSPORTS S.A.</v>
          </cell>
          <cell r="C67">
            <v>20138322000</v>
          </cell>
        </row>
        <row r="68">
          <cell r="B68" t="str">
            <v>NEPTUNIA S.A.</v>
          </cell>
          <cell r="C68">
            <v>20100010217</v>
          </cell>
        </row>
        <row r="69">
          <cell r="B69" t="str">
            <v>TRANSPORTES &amp; BOTADURAS S.A.C.</v>
          </cell>
          <cell r="C69">
            <v>20600389646</v>
          </cell>
        </row>
        <row r="70">
          <cell r="B70" t="str">
            <v>PANOSSO TRANSPORTES E SERVICIOS Y LOGISTICA</v>
          </cell>
          <cell r="C70">
            <v>1060452396</v>
          </cell>
        </row>
        <row r="71">
          <cell r="B71" t="str">
            <v>TRANSPORTES PAREDES ASOCIADOS E.I.R.L.</v>
          </cell>
          <cell r="C71">
            <v>20603633220</v>
          </cell>
        </row>
        <row r="72">
          <cell r="B72" t="str">
            <v>CORPORACION CR INGS S.A.C</v>
          </cell>
          <cell r="C72">
            <v>20600641426</v>
          </cell>
        </row>
        <row r="73">
          <cell r="B73"/>
          <cell r="C73"/>
        </row>
        <row r="74">
          <cell r="B74"/>
          <cell r="C74"/>
        </row>
        <row r="75">
          <cell r="B75"/>
          <cell r="C75"/>
        </row>
        <row r="76">
          <cell r="B76"/>
          <cell r="C76"/>
        </row>
        <row r="77">
          <cell r="B77"/>
          <cell r="C77"/>
        </row>
        <row r="78">
          <cell r="B78"/>
          <cell r="C78"/>
        </row>
        <row r="79">
          <cell r="B79"/>
          <cell r="C79"/>
        </row>
        <row r="80">
          <cell r="B80"/>
          <cell r="C80"/>
        </row>
        <row r="81">
          <cell r="B81"/>
          <cell r="C81"/>
        </row>
        <row r="82">
          <cell r="B82"/>
          <cell r="C82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"/>
      <sheetName val="Tabla"/>
      <sheetName val="Listas"/>
    </sheetNames>
    <sheetDataSet>
      <sheetData sheetId="0"/>
      <sheetData sheetId="1"/>
      <sheetData sheetId="2">
        <row r="4">
          <cell r="B4" t="str">
            <v>AAM</v>
          </cell>
        </row>
        <row r="13">
          <cell r="B13" t="str">
            <v xml:space="preserve">
CHOICE CARGO LOGISTICS S.A.C.</v>
          </cell>
          <cell r="C13">
            <v>20507089187</v>
          </cell>
        </row>
        <row r="14">
          <cell r="B14" t="str">
            <v>BIDDLE INC S.A.C.</v>
          </cell>
          <cell r="C14">
            <v>20296637697</v>
          </cell>
        </row>
        <row r="15">
          <cell r="B15" t="str">
            <v>CAHUI AUQUILLA JESUS ALBERTO</v>
          </cell>
          <cell r="C15">
            <v>10296744366</v>
          </cell>
        </row>
        <row r="16">
          <cell r="B16" t="str">
            <v>CASTRO'S CARGO S.A.C.</v>
          </cell>
          <cell r="C16">
            <v>20600733487</v>
          </cell>
        </row>
        <row r="17">
          <cell r="B17" t="str">
            <v>COLTRANSA E.I.R.L.</v>
          </cell>
          <cell r="C17">
            <v>20552575319</v>
          </cell>
        </row>
        <row r="18">
          <cell r="B18" t="str">
            <v>COMTRATE S.A.C.</v>
          </cell>
          <cell r="C18">
            <v>20536876872</v>
          </cell>
        </row>
        <row r="19">
          <cell r="B19" t="str">
            <v>CORPORACION CR INGS S.A.C</v>
          </cell>
          <cell r="C19">
            <v>20600641426</v>
          </cell>
        </row>
        <row r="20">
          <cell r="B20" t="str">
            <v>CORPORACION LOGISTICA ALANIA E.I.R.L.</v>
          </cell>
          <cell r="C20">
            <v>20552575319</v>
          </cell>
        </row>
        <row r="21">
          <cell r="B21" t="str">
            <v>CRISTO MORADO E.R.I.L.</v>
          </cell>
          <cell r="C21">
            <v>20419131777</v>
          </cell>
        </row>
        <row r="22">
          <cell r="B22" t="str">
            <v>EMPRESA DE TRANSPORTE MARINO S.R.L.</v>
          </cell>
          <cell r="C22">
            <v>20321598936</v>
          </cell>
        </row>
        <row r="23">
          <cell r="B23" t="str">
            <v>F&amp;H TRANSPORTES Y SERVICIOS S.A.C.</v>
          </cell>
          <cell r="C23">
            <v>20438989812</v>
          </cell>
        </row>
        <row r="24">
          <cell r="B24" t="str">
            <v>FACTORIA INDUSTRIAL S.A.C.</v>
          </cell>
          <cell r="C24">
            <v>20131609371</v>
          </cell>
        </row>
        <row r="25">
          <cell r="B25" t="str">
            <v>GRUAS Y MANIOBRAS S.A.C.</v>
          </cell>
          <cell r="C25">
            <v>20506936439</v>
          </cell>
        </row>
        <row r="26">
          <cell r="B26" t="str">
            <v>GRUPO DUVE SERVICIOS GENERALES S.A.C</v>
          </cell>
          <cell r="C26">
            <v>20557769898</v>
          </cell>
        </row>
        <row r="27">
          <cell r="B27" t="str">
            <v>GRUPO MOYAN S.R.L.</v>
          </cell>
          <cell r="C27">
            <v>20600815459</v>
          </cell>
        </row>
        <row r="28">
          <cell r="B28" t="str">
            <v>INVERSIONES LATIGO NEGRO S.A.C.</v>
          </cell>
          <cell r="C28">
            <v>20516996961</v>
          </cell>
        </row>
        <row r="29">
          <cell r="B29" t="str">
            <v>M&amp;J CORPORATION P. S.R.L.</v>
          </cell>
          <cell r="C29">
            <v>20477826271</v>
          </cell>
        </row>
        <row r="30">
          <cell r="B30" t="str">
            <v>MODUTRUCK S.A.C.</v>
          </cell>
          <cell r="C30">
            <v>20510807937</v>
          </cell>
        </row>
        <row r="31">
          <cell r="B31" t="str">
            <v>MUR WY S.A.C.</v>
          </cell>
          <cell r="C31">
            <v>20470407442</v>
          </cell>
        </row>
        <row r="32">
          <cell r="B32" t="str">
            <v>NEPTUNIA S.A.</v>
          </cell>
          <cell r="C32">
            <v>20100010217</v>
          </cell>
        </row>
        <row r="33">
          <cell r="B33" t="str">
            <v>OCB TRANSPORT S.A.C.</v>
          </cell>
          <cell r="C33">
            <v>20551868631</v>
          </cell>
        </row>
        <row r="34">
          <cell r="B34" t="str">
            <v>ORETRANS S.A.C.</v>
          </cell>
          <cell r="C34">
            <v>20500906805</v>
          </cell>
        </row>
        <row r="35">
          <cell r="B35" t="str">
            <v>OTEM S.A.C.</v>
          </cell>
          <cell r="C35">
            <v>20502197399</v>
          </cell>
        </row>
        <row r="36">
          <cell r="B36" t="str">
            <v>P&amp;M CORPORATION ARCALI S.R.L.</v>
          </cell>
          <cell r="C36">
            <v>20554815473</v>
          </cell>
        </row>
        <row r="37">
          <cell r="B37" t="str">
            <v>PANOSSO TRANSPORTES E SERVICIOS Y LOGISTICA</v>
          </cell>
          <cell r="C37">
            <v>1060452396</v>
          </cell>
        </row>
        <row r="38">
          <cell r="B38" t="str">
            <v>PROCARGO TRANSPORTE TERRESTRE S.A.C.</v>
          </cell>
          <cell r="C38">
            <v>20515985396</v>
          </cell>
        </row>
        <row r="39">
          <cell r="B39" t="str">
            <v>S.G.EURO TRANSPORT S.A.C.</v>
          </cell>
          <cell r="C39">
            <v>20477837477</v>
          </cell>
        </row>
        <row r="40">
          <cell r="B40" t="str">
            <v>SANTIAGO RODRIGUEZ BANDA S.A.C.</v>
          </cell>
          <cell r="C40">
            <v>20100297915</v>
          </cell>
        </row>
        <row r="41">
          <cell r="B41" t="str">
            <v>SERVICIOS E INVERSIONES VALLEJOS CUATRO S.A.C.</v>
          </cell>
          <cell r="C41">
            <v>20479534218</v>
          </cell>
        </row>
        <row r="42">
          <cell r="B42" t="str">
            <v>STIERLIFT S.A.</v>
          </cell>
          <cell r="C42">
            <v>20100383919</v>
          </cell>
        </row>
        <row r="43">
          <cell r="B43" t="str">
            <v>TESCCHI S.A.C.</v>
          </cell>
          <cell r="C43">
            <v>20454262116</v>
          </cell>
        </row>
        <row r="44">
          <cell r="B44" t="str">
            <v>TJ CORPORATION LEVISA S.R.L.</v>
          </cell>
          <cell r="C44">
            <v>20524099421</v>
          </cell>
        </row>
        <row r="45">
          <cell r="B45" t="str">
            <v>TRANS BRAND S.A.C.</v>
          </cell>
          <cell r="C45">
            <v>20511946591</v>
          </cell>
        </row>
        <row r="46">
          <cell r="B46" t="str">
            <v>TRANS DE LA PEÑA S.A.C.</v>
          </cell>
          <cell r="C46">
            <v>20518023731</v>
          </cell>
        </row>
        <row r="47">
          <cell r="B47" t="str">
            <v>TRANS INNOVATIONS E.I.R.L.</v>
          </cell>
          <cell r="C47">
            <v>20554074104</v>
          </cell>
        </row>
        <row r="48">
          <cell r="B48" t="str">
            <v>TRANS INTERNACIONAL GALEN S.A.C.</v>
          </cell>
          <cell r="C48">
            <v>20515473735</v>
          </cell>
        </row>
        <row r="49">
          <cell r="B49" t="str">
            <v>TRANS VIRGINIA S.A.C.</v>
          </cell>
          <cell r="C49">
            <v>20506644659</v>
          </cell>
        </row>
        <row r="50">
          <cell r="B50" t="str">
            <v>TRANSITA S.A.C.</v>
          </cell>
          <cell r="C50">
            <v>20490135821</v>
          </cell>
        </row>
        <row r="51">
          <cell r="B51" t="str">
            <v>TRANSPORTE Y ALMACENAJE F.G. S.A.C.</v>
          </cell>
          <cell r="C51">
            <v>20520655931</v>
          </cell>
        </row>
        <row r="52">
          <cell r="B52" t="str">
            <v>TRANSPORTES &amp; BOTADURAS S.A.C.</v>
          </cell>
          <cell r="C52">
            <v>20600389646</v>
          </cell>
        </row>
        <row r="53">
          <cell r="B53" t="str">
            <v>TRANSPORTES ACOINSA S.A.C.</v>
          </cell>
          <cell r="C53">
            <v>20100568617</v>
          </cell>
        </row>
        <row r="54">
          <cell r="B54" t="str">
            <v>TRANSPORTES ACUARIO S.A.C.</v>
          </cell>
          <cell r="C54">
            <v>20453556086</v>
          </cell>
        </row>
        <row r="55">
          <cell r="B55" t="str">
            <v>TRANSPORTES CGUZ PERU S.A.C.</v>
          </cell>
          <cell r="C55">
            <v>20513734647</v>
          </cell>
        </row>
        <row r="56">
          <cell r="B56" t="str">
            <v>TRANSPORTES CHASQUI WAVE E.I.R.L.</v>
          </cell>
          <cell r="C56">
            <v>20515963074</v>
          </cell>
        </row>
        <row r="57">
          <cell r="B57" t="str">
            <v>TRANSPORTES CMR  S.A.C.</v>
          </cell>
          <cell r="C57">
            <v>20503934885</v>
          </cell>
        </row>
        <row r="58">
          <cell r="B58" t="str">
            <v>TRANSPORTES ESPECIALES O Y T S.A.C.</v>
          </cell>
          <cell r="C58">
            <v>20602556108</v>
          </cell>
        </row>
        <row r="59">
          <cell r="B59" t="str">
            <v>TRANSPORTES ESPECIALES OYT S.A.C.</v>
          </cell>
          <cell r="C59">
            <v>20602556108</v>
          </cell>
        </row>
        <row r="60">
          <cell r="B60" t="str">
            <v>TRANSPORTES HAGEMSA S.A.C.</v>
          </cell>
          <cell r="C60">
            <v>20371332210</v>
          </cell>
        </row>
        <row r="61">
          <cell r="B61" t="str">
            <v>TRANSPORTES HALCON S.R.L.</v>
          </cell>
          <cell r="C61">
            <v>20226820834</v>
          </cell>
        </row>
        <row r="62">
          <cell r="B62" t="str">
            <v>TRANSPORTES JIRENA S.A.C.</v>
          </cell>
          <cell r="C62">
            <v>20498311963</v>
          </cell>
        </row>
        <row r="63">
          <cell r="B63" t="str">
            <v>TRANSPORTES PAREDES ASOCIADOS E.I.R.L.</v>
          </cell>
          <cell r="C63">
            <v>20603633220</v>
          </cell>
        </row>
        <row r="64">
          <cell r="B64" t="str">
            <v>TRANSPORTES PEREDA S.R.L.</v>
          </cell>
          <cell r="C64">
            <v>20424092941</v>
          </cell>
        </row>
        <row r="65">
          <cell r="B65" t="str">
            <v>TRANSPORTES SCARAMUTTI S.A.C.</v>
          </cell>
          <cell r="C65">
            <v>20518904427</v>
          </cell>
        </row>
        <row r="66">
          <cell r="B66" t="str">
            <v>TRANSPORTES STEPHANO ALEXANDER S.A.C.</v>
          </cell>
          <cell r="C66">
            <v>20600863518</v>
          </cell>
        </row>
        <row r="67">
          <cell r="B67" t="str">
            <v>TRANSPORTES TRANSTERRA S.A.C.</v>
          </cell>
          <cell r="C67">
            <v>20502245547</v>
          </cell>
        </row>
        <row r="68">
          <cell r="B68" t="str">
            <v>TRANSPORTES VIRGEN CHAPI</v>
          </cell>
          <cell r="C68">
            <v>10296744366</v>
          </cell>
        </row>
        <row r="69">
          <cell r="B69" t="str">
            <v>TRANSPORTES Y MANIOBRAS S.C.R.L.</v>
          </cell>
          <cell r="C69">
            <v>20505874529</v>
          </cell>
        </row>
        <row r="70">
          <cell r="B70" t="str">
            <v>TRANSPORTES Y SERVICIOS MONTALVO MOQUEGUA E.I.R.L.</v>
          </cell>
          <cell r="C70">
            <v>20532950962</v>
          </cell>
        </row>
        <row r="71">
          <cell r="B71" t="str">
            <v>TRANSTERRA S.A.C.</v>
          </cell>
          <cell r="C71">
            <v>20502245547</v>
          </cell>
        </row>
        <row r="72">
          <cell r="B72" t="str">
            <v>TRITON TRANSPORTS S.A.</v>
          </cell>
          <cell r="C72">
            <v>20138322000</v>
          </cell>
        </row>
        <row r="73">
          <cell r="B73"/>
          <cell r="C73"/>
        </row>
        <row r="74">
          <cell r="B74"/>
          <cell r="C74"/>
        </row>
        <row r="75">
          <cell r="B75"/>
          <cell r="C75"/>
        </row>
        <row r="76">
          <cell r="B76"/>
          <cell r="C76"/>
        </row>
        <row r="77">
          <cell r="B77"/>
          <cell r="C77"/>
        </row>
        <row r="78">
          <cell r="B78"/>
          <cell r="C78"/>
        </row>
        <row r="79">
          <cell r="B79"/>
          <cell r="C79"/>
        </row>
        <row r="80">
          <cell r="B80"/>
          <cell r="C80"/>
        </row>
        <row r="81">
          <cell r="B81"/>
          <cell r="C81"/>
        </row>
        <row r="82">
          <cell r="B82"/>
          <cell r="C82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Tabla"/>
      <sheetName val="Listas"/>
    </sheetNames>
    <sheetDataSet>
      <sheetData sheetId="0"/>
      <sheetData sheetId="1"/>
      <sheetData sheetId="2">
        <row r="4">
          <cell r="B4" t="str">
            <v>AAM</v>
          </cell>
        </row>
        <row r="13">
          <cell r="B13" t="str">
            <v xml:space="preserve">
CHOICE CARGO LOGISTICS S.A.C.</v>
          </cell>
          <cell r="C13">
            <v>20507089187</v>
          </cell>
        </row>
        <row r="14">
          <cell r="B14" t="str">
            <v>BIDDLE INC S.A.C.</v>
          </cell>
          <cell r="C14">
            <v>20296637697</v>
          </cell>
        </row>
        <row r="15">
          <cell r="B15" t="str">
            <v>CAHUI AUQUILLA JESUS ALBERTO</v>
          </cell>
          <cell r="C15">
            <v>10296744366</v>
          </cell>
        </row>
        <row r="16">
          <cell r="B16" t="str">
            <v>CASTRO'S CARGO S.A.C.</v>
          </cell>
          <cell r="C16">
            <v>20600733487</v>
          </cell>
        </row>
        <row r="17">
          <cell r="B17" t="str">
            <v>COLTRANSA E.I.R.L.</v>
          </cell>
          <cell r="C17">
            <v>20552575319</v>
          </cell>
        </row>
        <row r="18">
          <cell r="B18" t="str">
            <v>COMTRATE S.A.C.</v>
          </cell>
          <cell r="C18">
            <v>20536876872</v>
          </cell>
        </row>
        <row r="19">
          <cell r="B19" t="str">
            <v>CORPORACION LOGISTICA ALANIA E.I.R.L.</v>
          </cell>
          <cell r="C19">
            <v>20552575319</v>
          </cell>
        </row>
        <row r="20">
          <cell r="B20" t="str">
            <v>CRISTO MORADO E.R.I.L.</v>
          </cell>
          <cell r="C20">
            <v>20419131777</v>
          </cell>
        </row>
        <row r="21">
          <cell r="B21" t="str">
            <v>EMPRESA DE TRANSPORTE MARINO S.R.L.</v>
          </cell>
          <cell r="C21">
            <v>20321598936</v>
          </cell>
        </row>
        <row r="22">
          <cell r="B22" t="str">
            <v>F&amp;H TRANSPORTES Y SERVICIOS S.A.C.</v>
          </cell>
          <cell r="C22">
            <v>20438989812</v>
          </cell>
        </row>
        <row r="23">
          <cell r="B23" t="str">
            <v>FACTORIA INDUSTRIAL S.A.C.</v>
          </cell>
          <cell r="C23">
            <v>20131609371</v>
          </cell>
        </row>
        <row r="24">
          <cell r="B24" t="str">
            <v>GRUAS Y MANIOBRAS S.A.C.</v>
          </cell>
          <cell r="C24">
            <v>20506936439</v>
          </cell>
        </row>
        <row r="25">
          <cell r="B25" t="str">
            <v>GRUPO DUVE SERVICIOS GENERALES S.A.C</v>
          </cell>
          <cell r="C25">
            <v>20557769898</v>
          </cell>
        </row>
        <row r="26">
          <cell r="B26" t="str">
            <v>GRUPO MOYAN S.R.L.</v>
          </cell>
          <cell r="C26">
            <v>20600815459</v>
          </cell>
        </row>
        <row r="27">
          <cell r="B27" t="str">
            <v>INVERSIONES LATIGO NEGRO S.A.C.</v>
          </cell>
          <cell r="C27">
            <v>20516996961</v>
          </cell>
        </row>
        <row r="28">
          <cell r="B28" t="str">
            <v>M&amp;J CORPORATION P. S.R.L.</v>
          </cell>
          <cell r="C28">
            <v>20477826271</v>
          </cell>
        </row>
        <row r="29">
          <cell r="B29" t="str">
            <v>MODUTRUCK S.A.C.</v>
          </cell>
          <cell r="C29">
            <v>20510807937</v>
          </cell>
        </row>
        <row r="30">
          <cell r="B30" t="str">
            <v>MUR WY S.A.C.</v>
          </cell>
          <cell r="C30">
            <v>20470407442</v>
          </cell>
        </row>
        <row r="31">
          <cell r="B31" t="str">
            <v>OCB TRANSPORT S.A.C.</v>
          </cell>
          <cell r="C31">
            <v>20551868631</v>
          </cell>
        </row>
        <row r="32">
          <cell r="B32" t="str">
            <v>ORETRANS S.A.C.</v>
          </cell>
          <cell r="C32">
            <v>20500906805</v>
          </cell>
        </row>
        <row r="33">
          <cell r="B33" t="str">
            <v>OTEM S.A.C.</v>
          </cell>
          <cell r="C33">
            <v>20502197399</v>
          </cell>
        </row>
        <row r="34">
          <cell r="B34" t="str">
            <v>P&amp;M CORPORATION ARCALI S.R.L.</v>
          </cell>
          <cell r="C34">
            <v>20554815473</v>
          </cell>
        </row>
        <row r="35">
          <cell r="B35" t="str">
            <v>PROCARGO TRANSPORTE TERRESTRE S.A.C.</v>
          </cell>
          <cell r="C35">
            <v>20515985396</v>
          </cell>
        </row>
        <row r="36">
          <cell r="B36" t="str">
            <v>S.G.EURO TRANSPORT S.A.C.</v>
          </cell>
          <cell r="C36">
            <v>20477837477</v>
          </cell>
        </row>
        <row r="37">
          <cell r="B37" t="str">
            <v>SANTIAGO RODRIGUEZ BANDA S.A.C.</v>
          </cell>
          <cell r="C37">
            <v>20100297915</v>
          </cell>
        </row>
        <row r="38">
          <cell r="B38" t="str">
            <v>SERVICIOS E INVERSIONES VALLEJOS CUATRO S.A.C.</v>
          </cell>
          <cell r="C38">
            <v>20479534218</v>
          </cell>
        </row>
        <row r="39">
          <cell r="B39" t="str">
            <v>STIERLIFT S.A.</v>
          </cell>
          <cell r="C39">
            <v>20100383919</v>
          </cell>
        </row>
        <row r="40">
          <cell r="B40" t="str">
            <v>TESCCHI S.A.C.</v>
          </cell>
          <cell r="C40">
            <v>20454262116</v>
          </cell>
        </row>
        <row r="41">
          <cell r="B41" t="str">
            <v>TJ CORPORATION LEVISA S.R.L.</v>
          </cell>
          <cell r="C41">
            <v>20524099421</v>
          </cell>
        </row>
        <row r="42">
          <cell r="B42" t="str">
            <v>TRANS BRAND S.A.C.</v>
          </cell>
          <cell r="C42">
            <v>20511946591</v>
          </cell>
        </row>
        <row r="43">
          <cell r="B43" t="str">
            <v>TRANS DE LA PEÑA S.A.C.</v>
          </cell>
          <cell r="C43">
            <v>20518023731</v>
          </cell>
        </row>
        <row r="44">
          <cell r="B44" t="str">
            <v>TRANS INNOVATIONS E.I.R.L.</v>
          </cell>
          <cell r="C44">
            <v>20554074104</v>
          </cell>
        </row>
        <row r="45">
          <cell r="B45" t="str">
            <v>TRANS INTERNACIONAL GALEN S.A.C.</v>
          </cell>
          <cell r="C45">
            <v>20515473735</v>
          </cell>
        </row>
        <row r="46">
          <cell r="B46" t="str">
            <v>TRANS VIRGINIA S.A.C.</v>
          </cell>
          <cell r="C46">
            <v>20506644659</v>
          </cell>
        </row>
        <row r="47">
          <cell r="B47" t="str">
            <v>TRANSITA S.A.C.</v>
          </cell>
          <cell r="C47">
            <v>20490135821</v>
          </cell>
        </row>
        <row r="48">
          <cell r="B48" t="str">
            <v>TRANSPORTE Y ALMACENAJE F.G. S.A.C.</v>
          </cell>
          <cell r="C48">
            <v>20520655931</v>
          </cell>
        </row>
        <row r="49">
          <cell r="B49" t="str">
            <v>TRANSPORTES ACOINSA S.A.C.</v>
          </cell>
          <cell r="C49">
            <v>20100568617</v>
          </cell>
        </row>
        <row r="50">
          <cell r="B50" t="str">
            <v>TRANSPORTES ACUARIO S.A.C.</v>
          </cell>
          <cell r="C50">
            <v>20453556086</v>
          </cell>
        </row>
        <row r="51">
          <cell r="B51" t="str">
            <v>TRANSPORTES CGUZ PERU S.A.C.</v>
          </cell>
          <cell r="C51">
            <v>20513734647</v>
          </cell>
        </row>
        <row r="52">
          <cell r="B52" t="str">
            <v>TRANSPORTES CHASQUI WAVE E.I.R.L.</v>
          </cell>
          <cell r="C52">
            <v>20515963074</v>
          </cell>
        </row>
        <row r="53">
          <cell r="B53" t="str">
            <v>TRANSPORTES CMR  S.A.C.</v>
          </cell>
          <cell r="C53">
            <v>20503934885</v>
          </cell>
        </row>
        <row r="54">
          <cell r="B54" t="str">
            <v>TRANSPORTES ESPECIALES O Y T S.A.C.</v>
          </cell>
          <cell r="C54">
            <v>20602556108</v>
          </cell>
        </row>
        <row r="55">
          <cell r="B55" t="str">
            <v>TRANSPORTES ESPECIALES OYT S.A.C.</v>
          </cell>
          <cell r="C55">
            <v>20602556108</v>
          </cell>
        </row>
        <row r="56">
          <cell r="B56" t="str">
            <v>TRANSPORTES HAGEMSA S.A.C.</v>
          </cell>
          <cell r="C56">
            <v>20371332210</v>
          </cell>
        </row>
        <row r="57">
          <cell r="B57" t="str">
            <v>TRANSPORTES HALCON S.R.L.</v>
          </cell>
          <cell r="C57">
            <v>20226820834</v>
          </cell>
        </row>
        <row r="58">
          <cell r="B58" t="str">
            <v>TRANSPORTES JIRENA S.A.C.</v>
          </cell>
          <cell r="C58">
            <v>20498311963</v>
          </cell>
        </row>
        <row r="59">
          <cell r="B59" t="str">
            <v>TRANSPORTES PEREDA S.R.L.</v>
          </cell>
          <cell r="C59">
            <v>20424092941</v>
          </cell>
        </row>
        <row r="60">
          <cell r="B60" t="str">
            <v>TRANSPORTES SCARAMUTTI S.A.C.</v>
          </cell>
          <cell r="C60">
            <v>20518904427</v>
          </cell>
        </row>
        <row r="61">
          <cell r="B61" t="str">
            <v>TRANSPORTES STEPHANO ALEXANDER S.A.C.</v>
          </cell>
          <cell r="C61">
            <v>20600863518</v>
          </cell>
        </row>
        <row r="62">
          <cell r="B62" t="str">
            <v>TRANSPORTES TRANSTERRA S.A.C.</v>
          </cell>
          <cell r="C62">
            <v>20502245547</v>
          </cell>
        </row>
        <row r="63">
          <cell r="B63" t="str">
            <v>TRANSPORTES VIRGEN CHAPI</v>
          </cell>
          <cell r="C63">
            <v>10296744366</v>
          </cell>
        </row>
        <row r="64">
          <cell r="B64" t="str">
            <v>TRANSPORTES Y MANIOBRAS S.C.R.L.</v>
          </cell>
          <cell r="C64">
            <v>20505874529</v>
          </cell>
        </row>
        <row r="65">
          <cell r="B65" t="str">
            <v>TRANSPORTES Y SERVICIOS MONTALVO MOQUEGUA E.I.R.L.</v>
          </cell>
          <cell r="C65">
            <v>20532950962</v>
          </cell>
        </row>
        <row r="66">
          <cell r="B66" t="str">
            <v>TRANSTERRA S.A.C.</v>
          </cell>
          <cell r="C66">
            <v>20502245547</v>
          </cell>
        </row>
        <row r="67">
          <cell r="B67" t="str">
            <v>TRITON TRANSPORTS S.A.</v>
          </cell>
          <cell r="C67">
            <v>20138322000</v>
          </cell>
        </row>
        <row r="68">
          <cell r="B68" t="str">
            <v>NEPTUNIA S.A.</v>
          </cell>
          <cell r="C68">
            <v>20100010217</v>
          </cell>
        </row>
        <row r="69">
          <cell r="B69"/>
          <cell r="C69"/>
        </row>
        <row r="70">
          <cell r="B70"/>
          <cell r="C70"/>
        </row>
        <row r="71">
          <cell r="B71"/>
          <cell r="C71"/>
        </row>
        <row r="72">
          <cell r="B72"/>
          <cell r="C72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Tabla"/>
      <sheetName val="Listas"/>
    </sheetNames>
    <sheetDataSet>
      <sheetData sheetId="0"/>
      <sheetData sheetId="1"/>
      <sheetData sheetId="2">
        <row r="4">
          <cell r="B4" t="str">
            <v>AAM</v>
          </cell>
        </row>
        <row r="5">
          <cell r="B5" t="str">
            <v>ABM</v>
          </cell>
        </row>
        <row r="6">
          <cell r="B6" t="str">
            <v>ACM</v>
          </cell>
          <cell r="C6" t="str">
            <v>SOBREDIMENSIONADO</v>
          </cell>
        </row>
        <row r="7">
          <cell r="B7" t="str">
            <v>ADM</v>
          </cell>
          <cell r="C7" t="str">
            <v>SOBREPESO</v>
          </cell>
        </row>
        <row r="13">
          <cell r="B13" t="str">
            <v xml:space="preserve">
CHOICE CARGO LOGISTICS S.A.C.</v>
          </cell>
          <cell r="C13">
            <v>20507089187</v>
          </cell>
        </row>
        <row r="14">
          <cell r="B14" t="str">
            <v>BIDDLE INC S.A.C.</v>
          </cell>
          <cell r="C14">
            <v>20296637697</v>
          </cell>
        </row>
        <row r="15">
          <cell r="B15" t="str">
            <v>CAHUI AUQUILLA JESUS ALBERTO</v>
          </cell>
          <cell r="C15">
            <v>10296744366</v>
          </cell>
        </row>
        <row r="16">
          <cell r="B16" t="str">
            <v>CASTRO'S CARGO S.A.C.</v>
          </cell>
          <cell r="C16">
            <v>20600733487</v>
          </cell>
        </row>
        <row r="17">
          <cell r="B17" t="str">
            <v>COLTRANSA E.I.R.L.</v>
          </cell>
          <cell r="C17">
            <v>20552575319</v>
          </cell>
        </row>
        <row r="18">
          <cell r="B18" t="str">
            <v>COMTRATE S.A.C.</v>
          </cell>
          <cell r="C18">
            <v>20536876872</v>
          </cell>
        </row>
        <row r="19">
          <cell r="B19" t="str">
            <v>CORPORACION CR INGS S.A.C</v>
          </cell>
          <cell r="C19">
            <v>20600641426</v>
          </cell>
        </row>
        <row r="20">
          <cell r="B20" t="str">
            <v>CORPORACION LOGISTICA ALANIA E.I.R.L.</v>
          </cell>
          <cell r="C20">
            <v>20552575319</v>
          </cell>
        </row>
        <row r="21">
          <cell r="B21" t="str">
            <v>CRISTO MORADO E.R.I.L.</v>
          </cell>
          <cell r="C21">
            <v>20419131777</v>
          </cell>
        </row>
        <row r="22">
          <cell r="B22" t="str">
            <v>EMPRESA DE TRANSPORTE MARINO S.R.L.</v>
          </cell>
          <cell r="C22">
            <v>20321598936</v>
          </cell>
        </row>
        <row r="23">
          <cell r="B23" t="str">
            <v>F&amp;H TRANSPORTES Y SERVICIOS S.A.C.</v>
          </cell>
          <cell r="C23">
            <v>20438989812</v>
          </cell>
        </row>
        <row r="24">
          <cell r="B24" t="str">
            <v>FACTORIA INDUSTRIAL S.A.C.</v>
          </cell>
          <cell r="C24">
            <v>20131609371</v>
          </cell>
        </row>
        <row r="25">
          <cell r="B25" t="str">
            <v>GRUAS Y MANIOBRAS S.A.C.</v>
          </cell>
          <cell r="C25">
            <v>20506936439</v>
          </cell>
        </row>
        <row r="26">
          <cell r="B26" t="str">
            <v>GRUPO DUVE SERVICIOS GENERALES S.A.C</v>
          </cell>
          <cell r="C26">
            <v>20557769898</v>
          </cell>
        </row>
        <row r="27">
          <cell r="B27" t="str">
            <v>GRUPO MOYAN S.R.L.</v>
          </cell>
          <cell r="C27">
            <v>20600815459</v>
          </cell>
        </row>
        <row r="28">
          <cell r="B28" t="str">
            <v>INVERSIONES LATIGO NEGRO S.A.C.</v>
          </cell>
          <cell r="C28">
            <v>20516996961</v>
          </cell>
        </row>
        <row r="29">
          <cell r="B29" t="str">
            <v>M&amp;J CORPORATION P. S.R.L.</v>
          </cell>
          <cell r="C29">
            <v>20477826271</v>
          </cell>
        </row>
        <row r="30">
          <cell r="B30" t="str">
            <v>MODUTRUCK S.A.C.</v>
          </cell>
          <cell r="C30">
            <v>20510807937</v>
          </cell>
        </row>
        <row r="31">
          <cell r="B31" t="str">
            <v>MUR WY S.A.C.</v>
          </cell>
          <cell r="C31">
            <v>20470407442</v>
          </cell>
        </row>
        <row r="32">
          <cell r="B32" t="str">
            <v>NEPTUNIA S.A.</v>
          </cell>
          <cell r="C32">
            <v>20100010217</v>
          </cell>
        </row>
        <row r="33">
          <cell r="B33" t="str">
            <v>OCB TRANSPORT S.A.C.</v>
          </cell>
          <cell r="C33">
            <v>20551868631</v>
          </cell>
        </row>
        <row r="34">
          <cell r="B34" t="str">
            <v>ORETRANS S.A.C.</v>
          </cell>
          <cell r="C34">
            <v>20500906805</v>
          </cell>
        </row>
        <row r="35">
          <cell r="B35" t="str">
            <v>OTEM S.A.C.</v>
          </cell>
          <cell r="C35">
            <v>20502197399</v>
          </cell>
        </row>
        <row r="36">
          <cell r="B36" t="str">
            <v>P&amp;M CORPORATION ARCALI S.R.L.</v>
          </cell>
          <cell r="C36">
            <v>20554815473</v>
          </cell>
        </row>
        <row r="37">
          <cell r="B37" t="str">
            <v>PANOSSO TRANSPORTES E SERVICIOS Y LOGISTICA</v>
          </cell>
          <cell r="C37">
            <v>1060452396</v>
          </cell>
        </row>
        <row r="38">
          <cell r="B38" t="str">
            <v>PROCARGO TRANSPORTE TERRESTRE S.A.C.</v>
          </cell>
          <cell r="C38">
            <v>20515985396</v>
          </cell>
        </row>
        <row r="39">
          <cell r="B39" t="str">
            <v>S.G.EURO TRANSPORT S.A.C.</v>
          </cell>
          <cell r="C39">
            <v>20477837477</v>
          </cell>
        </row>
        <row r="40">
          <cell r="B40" t="str">
            <v>SANTIAGO RODRIGUEZ BANDA S.A.C.</v>
          </cell>
          <cell r="C40">
            <v>20100297915</v>
          </cell>
        </row>
        <row r="41">
          <cell r="B41" t="str">
            <v>SERVICIOS E INVERSIONES VALLEJOS CUATRO S.A.C.</v>
          </cell>
          <cell r="C41">
            <v>20479534218</v>
          </cell>
        </row>
        <row r="42">
          <cell r="B42" t="str">
            <v>STIERLIFT S.A.</v>
          </cell>
          <cell r="C42">
            <v>20100383919</v>
          </cell>
        </row>
        <row r="43">
          <cell r="B43" t="str">
            <v>TESCCHI S.A.C.</v>
          </cell>
          <cell r="C43">
            <v>20454262116</v>
          </cell>
        </row>
        <row r="44">
          <cell r="B44" t="str">
            <v>TJ CORPORATION LEVISA S.R.L.</v>
          </cell>
          <cell r="C44">
            <v>20524099421</v>
          </cell>
        </row>
        <row r="45">
          <cell r="B45" t="str">
            <v>TRANS BRAND S.A.C.</v>
          </cell>
          <cell r="C45">
            <v>20511946591</v>
          </cell>
        </row>
        <row r="46">
          <cell r="B46" t="str">
            <v>TRANS DE LA PEÑA S.A.C.</v>
          </cell>
          <cell r="C46">
            <v>20518023731</v>
          </cell>
        </row>
        <row r="47">
          <cell r="B47" t="str">
            <v>TRANS INNOVATIONS E.I.R.L.</v>
          </cell>
          <cell r="C47">
            <v>20554074104</v>
          </cell>
        </row>
        <row r="48">
          <cell r="B48" t="str">
            <v>TRANS INTERNACIONAL GALEN S.A.C.</v>
          </cell>
          <cell r="C48">
            <v>20515473735</v>
          </cell>
        </row>
        <row r="49">
          <cell r="B49" t="str">
            <v>TRANS VIRGINIA S.A.C.</v>
          </cell>
          <cell r="C49">
            <v>20506644659</v>
          </cell>
        </row>
        <row r="50">
          <cell r="B50" t="str">
            <v>TRANSITA S.A.C.</v>
          </cell>
          <cell r="C50">
            <v>20490135821</v>
          </cell>
        </row>
        <row r="51">
          <cell r="B51" t="str">
            <v>TRANSPORTE Y ALMACENAJE F.G. S.A.C.</v>
          </cell>
          <cell r="C51">
            <v>20520655931</v>
          </cell>
        </row>
        <row r="52">
          <cell r="B52" t="str">
            <v>TRANSPORTES &amp; BOTADURAS S.A.C.</v>
          </cell>
          <cell r="C52">
            <v>20600389646</v>
          </cell>
        </row>
        <row r="53">
          <cell r="B53" t="str">
            <v>TRANSPORTES ACOINSA S.A.C.</v>
          </cell>
          <cell r="C53">
            <v>20100568617</v>
          </cell>
        </row>
        <row r="54">
          <cell r="B54" t="str">
            <v>TRANSPORTES ACUARIO S.A.C.</v>
          </cell>
          <cell r="C54">
            <v>20453556086</v>
          </cell>
        </row>
        <row r="55">
          <cell r="B55" t="str">
            <v>TRANSPORTES CGUZ PERU S.A.C.</v>
          </cell>
          <cell r="C55">
            <v>20513734647</v>
          </cell>
        </row>
        <row r="56">
          <cell r="B56" t="str">
            <v>TRANSPORTES CHASQUI WAVE E.I.R.L.</v>
          </cell>
          <cell r="C56">
            <v>20515963074</v>
          </cell>
        </row>
        <row r="57">
          <cell r="B57" t="str">
            <v>TRANSPORTES CMR  S.A.C.</v>
          </cell>
          <cell r="C57">
            <v>20503934885</v>
          </cell>
        </row>
        <row r="58">
          <cell r="B58" t="str">
            <v>TRANSPORTES ESPECIALES O Y T S.A.C.</v>
          </cell>
          <cell r="C58">
            <v>20602556108</v>
          </cell>
        </row>
        <row r="59">
          <cell r="B59" t="str">
            <v>TRANSPORTES ESPECIALES OYT S.A.C.</v>
          </cell>
          <cell r="C59">
            <v>20602556108</v>
          </cell>
        </row>
        <row r="60">
          <cell r="B60" t="str">
            <v>TRANSPORTES HAGEMSA S.A.C.</v>
          </cell>
          <cell r="C60">
            <v>20371332210</v>
          </cell>
        </row>
        <row r="61">
          <cell r="B61" t="str">
            <v>TRANSPORTES HALCON S.R.L.</v>
          </cell>
          <cell r="C61">
            <v>20226820834</v>
          </cell>
        </row>
        <row r="62">
          <cell r="B62" t="str">
            <v>TRANSPORTES JIRENA S.A.C.</v>
          </cell>
          <cell r="C62">
            <v>20498311963</v>
          </cell>
        </row>
        <row r="63">
          <cell r="B63" t="str">
            <v>TRANSPORTES PAREDES ASOCIADOS E.I.R.L.</v>
          </cell>
          <cell r="C63">
            <v>20603633220</v>
          </cell>
        </row>
        <row r="64">
          <cell r="B64" t="str">
            <v>TRANSPORTES PEREDA S.R.L.</v>
          </cell>
          <cell r="C64">
            <v>20424092941</v>
          </cell>
        </row>
        <row r="65">
          <cell r="B65" t="str">
            <v>TRANSPORTES SCARAMUTTI S.A.C.</v>
          </cell>
          <cell r="C65">
            <v>20518904427</v>
          </cell>
        </row>
        <row r="66">
          <cell r="B66" t="str">
            <v>TRANSPORTES STEPHANO ALEXANDER S.A.C.</v>
          </cell>
          <cell r="C66">
            <v>20600863518</v>
          </cell>
        </row>
        <row r="67">
          <cell r="B67" t="str">
            <v>TRANSPORTES TRANSTERRA S.A.C.</v>
          </cell>
          <cell r="C67">
            <v>20502245547</v>
          </cell>
        </row>
        <row r="68">
          <cell r="B68" t="str">
            <v>TRANSPORTES VIRGEN CHAPI</v>
          </cell>
          <cell r="C68">
            <v>10296744366</v>
          </cell>
        </row>
        <row r="69">
          <cell r="B69" t="str">
            <v>TRANSPORTES Y MANIOBRAS S.C.R.L.</v>
          </cell>
          <cell r="C69">
            <v>20505874529</v>
          </cell>
        </row>
        <row r="70">
          <cell r="B70" t="str">
            <v>TRANSPORTES Y SERVICIOS MONTALVO MOQUEGUA E.I.R.L.</v>
          </cell>
          <cell r="C70">
            <v>20532950962</v>
          </cell>
        </row>
        <row r="71">
          <cell r="B71" t="str">
            <v>TRANSTERRA S.A.C.</v>
          </cell>
          <cell r="C71">
            <v>20502245547</v>
          </cell>
        </row>
        <row r="72">
          <cell r="B72" t="str">
            <v>TRITON TRANSPORTS S.A.</v>
          </cell>
          <cell r="C72">
            <v>20138322000</v>
          </cell>
        </row>
        <row r="73">
          <cell r="B73" t="str">
            <v>CRANESDC S.A.C.</v>
          </cell>
          <cell r="C73">
            <v>20554591346</v>
          </cell>
        </row>
        <row r="74">
          <cell r="B74" t="str">
            <v>CORPORACION AMIRA S.A.C.</v>
          </cell>
          <cell r="C74">
            <v>20600085931</v>
          </cell>
        </row>
        <row r="75">
          <cell r="B75" t="str">
            <v>GRUAS CHOICE S.A.C.</v>
          </cell>
          <cell r="C75">
            <v>20601692474</v>
          </cell>
        </row>
        <row r="76">
          <cell r="B76" t="str">
            <v>TRANSPORTES LOGISTICO YELITZA E.I.R.L.</v>
          </cell>
          <cell r="C76">
            <v>20603574177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3"/>
  <sheetViews>
    <sheetView tabSelected="1" zoomScale="77" zoomScaleNormal="7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4.25"/>
  <cols>
    <col min="1" max="1" width="9.28515625" style="1" bestFit="1" customWidth="1"/>
    <col min="2" max="2" width="19.28515625" style="1" bestFit="1" customWidth="1"/>
    <col min="3" max="3" width="13.85546875" style="1" bestFit="1" customWidth="1"/>
    <col min="4" max="4" width="20.85546875" style="1" customWidth="1"/>
    <col min="5" max="5" width="58.7109375" style="1" customWidth="1"/>
    <col min="6" max="6" width="18.85546875" style="1" bestFit="1" customWidth="1"/>
    <col min="7" max="7" width="20" style="1" customWidth="1"/>
    <col min="8" max="8" width="23.7109375" style="1" bestFit="1" customWidth="1"/>
    <col min="9" max="9" width="29.5703125" style="1" bestFit="1" customWidth="1"/>
    <col min="10" max="10" width="25.28515625" style="1" customWidth="1"/>
    <col min="11" max="11" width="31.140625" style="1" customWidth="1"/>
    <col min="12" max="16384" width="11.42578125" style="1"/>
  </cols>
  <sheetData>
    <row r="1" spans="1:11" ht="35.25" customHeight="1">
      <c r="A1" s="8" t="s">
        <v>93</v>
      </c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ht="20.25" customHeight="1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45">
      <c r="A3" s="2" t="s">
        <v>6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11</v>
      </c>
      <c r="G3" s="2" t="s">
        <v>4</v>
      </c>
      <c r="H3" s="2" t="s">
        <v>12</v>
      </c>
      <c r="I3" s="2" t="s">
        <v>13</v>
      </c>
      <c r="J3" s="2" t="s">
        <v>5</v>
      </c>
      <c r="K3" s="2" t="s">
        <v>10</v>
      </c>
    </row>
    <row r="4" spans="1:11">
      <c r="A4" s="6">
        <v>1</v>
      </c>
      <c r="B4" s="14" t="s">
        <v>562</v>
      </c>
      <c r="C4" s="7">
        <v>3942</v>
      </c>
      <c r="D4" s="18">
        <v>44411</v>
      </c>
      <c r="E4" s="15" t="s">
        <v>20</v>
      </c>
      <c r="F4" s="7">
        <f>IFERROR(VLOOKUP(E4,[5]Listas!$B$13:$C$82,2,0)," ")</f>
        <v>20371332210</v>
      </c>
      <c r="G4" s="7" t="s">
        <v>563</v>
      </c>
      <c r="H4" s="7" t="s">
        <v>434</v>
      </c>
      <c r="I4" s="7" t="s">
        <v>245</v>
      </c>
      <c r="J4" s="7" t="str">
        <f>IFERROR(VLOOKUP(MID(G4,1,3),[5]Listas!$B$4:$C$7,2,0), " ")</f>
        <v>SOBREDIMENSIONADO</v>
      </c>
      <c r="K4" s="4"/>
    </row>
    <row r="5" spans="1:11">
      <c r="A5" s="6">
        <v>2</v>
      </c>
      <c r="B5" s="14" t="s">
        <v>562</v>
      </c>
      <c r="C5" s="7">
        <v>3942</v>
      </c>
      <c r="D5" s="18">
        <v>44411</v>
      </c>
      <c r="E5" s="15" t="s">
        <v>20</v>
      </c>
      <c r="F5" s="7">
        <f>IFERROR(VLOOKUP(E5,[5]Listas!$B$13:$C$82,2,0)," ")</f>
        <v>20371332210</v>
      </c>
      <c r="G5" s="7" t="s">
        <v>564</v>
      </c>
      <c r="H5" s="7" t="s">
        <v>85</v>
      </c>
      <c r="I5" s="7" t="s">
        <v>245</v>
      </c>
      <c r="J5" s="7" t="str">
        <f>IFERROR(VLOOKUP(MID(G5,1,3),[5]Listas!$B$4:$C$7,2,0), " ")</f>
        <v>SOBREDIMENSIONADO</v>
      </c>
      <c r="K5" s="4"/>
    </row>
    <row r="6" spans="1:11">
      <c r="A6" s="6">
        <v>3</v>
      </c>
      <c r="B6" s="14" t="s">
        <v>623</v>
      </c>
      <c r="C6" s="7">
        <v>4011</v>
      </c>
      <c r="D6" s="18">
        <v>44414</v>
      </c>
      <c r="E6" s="15" t="s">
        <v>16</v>
      </c>
      <c r="F6" s="7">
        <f>IFERROR(VLOOKUP(E6,[5]Listas!$B$13:$C$82,2,0)," ")</f>
        <v>20100383919</v>
      </c>
      <c r="G6" s="7" t="s">
        <v>628</v>
      </c>
      <c r="H6" s="7" t="s">
        <v>23</v>
      </c>
      <c r="I6" s="7" t="s">
        <v>65</v>
      </c>
      <c r="J6" s="7" t="str">
        <f>IFERROR(VLOOKUP(MID(G6,1,3),[5]Listas!$B$4:$C$7,2,0), " ")</f>
        <v>SOBREDIMENSIONADO</v>
      </c>
      <c r="K6" s="4"/>
    </row>
    <row r="7" spans="1:11">
      <c r="A7" s="6">
        <v>4</v>
      </c>
      <c r="B7" s="14" t="s">
        <v>623</v>
      </c>
      <c r="C7" s="7">
        <v>4011</v>
      </c>
      <c r="D7" s="18">
        <v>44414</v>
      </c>
      <c r="E7" s="15" t="s">
        <v>16</v>
      </c>
      <c r="F7" s="7">
        <f>IFERROR(VLOOKUP(E7,[5]Listas!$B$13:$C$82,2,0)," ")</f>
        <v>20100383919</v>
      </c>
      <c r="G7" s="7" t="s">
        <v>629</v>
      </c>
      <c r="H7" s="7" t="s">
        <v>23</v>
      </c>
      <c r="I7" s="7" t="s">
        <v>28</v>
      </c>
      <c r="J7" s="7" t="str">
        <f>IFERROR(VLOOKUP(MID(G7,1,3),[5]Listas!$B$4:$C$7,2,0), " ")</f>
        <v>SOBREDIMENSIONADO</v>
      </c>
      <c r="K7" s="4"/>
    </row>
    <row r="8" spans="1:11">
      <c r="A8" s="6">
        <v>5</v>
      </c>
      <c r="B8" s="14" t="s">
        <v>565</v>
      </c>
      <c r="C8" s="7">
        <v>3943</v>
      </c>
      <c r="D8" s="18">
        <v>44411</v>
      </c>
      <c r="E8" s="15" t="s">
        <v>365</v>
      </c>
      <c r="F8" s="7">
        <f>IFERROR(VLOOKUP(E8,[5]Listas!$B$13:$C$82,2,0)," ")</f>
        <v>20470407442</v>
      </c>
      <c r="G8" s="7" t="s">
        <v>566</v>
      </c>
      <c r="H8" s="7" t="s">
        <v>496</v>
      </c>
      <c r="I8" s="7" t="s">
        <v>494</v>
      </c>
      <c r="J8" s="7" t="str">
        <f>IFERROR(VLOOKUP(MID(G8,1,3),[5]Listas!$B$4:$C$7,2,0), " ")</f>
        <v>SOBREDIMENSIONADO</v>
      </c>
      <c r="K8" s="4"/>
    </row>
    <row r="9" spans="1:11">
      <c r="A9" s="6">
        <v>6</v>
      </c>
      <c r="B9" s="14" t="s">
        <v>565</v>
      </c>
      <c r="C9" s="7">
        <v>3943</v>
      </c>
      <c r="D9" s="18">
        <v>44411</v>
      </c>
      <c r="E9" s="15" t="s">
        <v>365</v>
      </c>
      <c r="F9" s="7">
        <f>IFERROR(VLOOKUP(E9,[5]Listas!$B$13:$C$82,2,0)," ")</f>
        <v>20470407442</v>
      </c>
      <c r="G9" s="7" t="s">
        <v>567</v>
      </c>
      <c r="H9" s="7" t="s">
        <v>568</v>
      </c>
      <c r="I9" s="7" t="s">
        <v>497</v>
      </c>
      <c r="J9" s="7" t="str">
        <f>IFERROR(VLOOKUP(MID(G9,1,3),[5]Listas!$B$4:$C$7,2,0), " ")</f>
        <v>SOBREDIMENSIONADO</v>
      </c>
      <c r="K9" s="4"/>
    </row>
    <row r="10" spans="1:11">
      <c r="A10" s="6">
        <v>7</v>
      </c>
      <c r="B10" s="14" t="s">
        <v>565</v>
      </c>
      <c r="C10" s="7">
        <v>3943</v>
      </c>
      <c r="D10" s="18">
        <v>44411</v>
      </c>
      <c r="E10" s="15" t="s">
        <v>365</v>
      </c>
      <c r="F10" s="7">
        <f>IFERROR(VLOOKUP(E10,[5]Listas!$B$13:$C$82,2,0)," ")</f>
        <v>20470407442</v>
      </c>
      <c r="G10" s="7" t="s">
        <v>569</v>
      </c>
      <c r="H10" s="7" t="s">
        <v>360</v>
      </c>
      <c r="I10" s="7" t="s">
        <v>570</v>
      </c>
      <c r="J10" s="7" t="str">
        <f>IFERROR(VLOOKUP(MID(G10,1,3),[5]Listas!$B$4:$C$7,2,0), " ")</f>
        <v>SOBREDIMENSIONADO</v>
      </c>
      <c r="K10" s="4"/>
    </row>
    <row r="11" spans="1:11">
      <c r="A11" s="6">
        <v>8</v>
      </c>
      <c r="B11" s="14" t="s">
        <v>550</v>
      </c>
      <c r="C11" s="7">
        <v>3907</v>
      </c>
      <c r="D11" s="18">
        <v>44410</v>
      </c>
      <c r="E11" s="15" t="s">
        <v>551</v>
      </c>
      <c r="F11" s="7">
        <f>IFERROR(VLOOKUP(E11,[5]Listas!$B$13:$C$82,2,0)," ")</f>
        <v>20131609371</v>
      </c>
      <c r="G11" s="7" t="s">
        <v>552</v>
      </c>
      <c r="H11" s="7" t="s">
        <v>553</v>
      </c>
      <c r="I11" s="7" t="s">
        <v>554</v>
      </c>
      <c r="J11" s="7" t="str">
        <f>IFERROR(VLOOKUP(MID(G11,1,3),[5]Listas!$B$4:$C$7,2,0), " ")</f>
        <v>SOBREDIMENSIONADO</v>
      </c>
      <c r="K11" s="4"/>
    </row>
    <row r="12" spans="1:11">
      <c r="A12" s="6">
        <v>9</v>
      </c>
      <c r="B12" s="14" t="s">
        <v>555</v>
      </c>
      <c r="C12" s="7">
        <v>3908</v>
      </c>
      <c r="D12" s="18">
        <v>44410</v>
      </c>
      <c r="E12" s="15" t="s">
        <v>20</v>
      </c>
      <c r="F12" s="7">
        <f>IFERROR(VLOOKUP(E12,[5]Listas!$B$13:$C$82,2,0)," ")</f>
        <v>20371332210</v>
      </c>
      <c r="G12" s="7" t="s">
        <v>556</v>
      </c>
      <c r="H12" s="7" t="s">
        <v>557</v>
      </c>
      <c r="I12" s="7" t="s">
        <v>558</v>
      </c>
      <c r="J12" s="7" t="str">
        <f>IFERROR(VLOOKUP(MID(G12,1,3),[5]Listas!$B$4:$C$7,2,0), " ")</f>
        <v>SOBREDIMENSIONADO</v>
      </c>
      <c r="K12" s="4"/>
    </row>
    <row r="13" spans="1:11">
      <c r="A13" s="6">
        <v>10</v>
      </c>
      <c r="B13" s="14" t="s">
        <v>555</v>
      </c>
      <c r="C13" s="7">
        <v>3908</v>
      </c>
      <c r="D13" s="18">
        <v>44410</v>
      </c>
      <c r="E13" s="15" t="s">
        <v>20</v>
      </c>
      <c r="F13" s="7">
        <f>IFERROR(VLOOKUP(E13,[5]Listas!$B$13:$C$82,2,0)," ")</f>
        <v>20371332210</v>
      </c>
      <c r="G13" s="7" t="s">
        <v>559</v>
      </c>
      <c r="H13" s="7" t="s">
        <v>560</v>
      </c>
      <c r="I13" s="7" t="s">
        <v>561</v>
      </c>
      <c r="J13" s="7" t="str">
        <f>IFERROR(VLOOKUP(MID(G13,1,3),[5]Listas!$B$4:$C$7,2,0), " ")</f>
        <v>SOBREDIMENSIONADO</v>
      </c>
      <c r="K13" s="4"/>
    </row>
    <row r="14" spans="1:11">
      <c r="A14" s="6">
        <v>11</v>
      </c>
      <c r="B14" s="14" t="s">
        <v>609</v>
      </c>
      <c r="C14" s="7">
        <v>3998</v>
      </c>
      <c r="D14" s="18">
        <v>44413</v>
      </c>
      <c r="E14" s="15" t="s">
        <v>16</v>
      </c>
      <c r="F14" s="7">
        <f>IFERROR(VLOOKUP(E14,[5]Listas!$B$13:$C$82,2,0)," ")</f>
        <v>20100383919</v>
      </c>
      <c r="G14" s="7" t="s">
        <v>610</v>
      </c>
      <c r="H14" s="7" t="s">
        <v>22</v>
      </c>
      <c r="I14" s="7" t="s">
        <v>65</v>
      </c>
      <c r="J14" s="7" t="str">
        <f>IFERROR(VLOOKUP(MID(G14,1,3),[5]Listas!$B$4:$C$7,2,0), " ")</f>
        <v>SOBREDIMENSIONADO</v>
      </c>
      <c r="K14" s="4"/>
    </row>
    <row r="15" spans="1:11">
      <c r="A15" s="6">
        <v>12</v>
      </c>
      <c r="B15" s="14" t="s">
        <v>609</v>
      </c>
      <c r="C15" s="7">
        <v>3998</v>
      </c>
      <c r="D15" s="18">
        <v>44413</v>
      </c>
      <c r="E15" s="15" t="s">
        <v>16</v>
      </c>
      <c r="F15" s="7">
        <f>IFERROR(VLOOKUP(E15,[5]Listas!$B$13:$C$82,2,0)," ")</f>
        <v>20100383919</v>
      </c>
      <c r="G15" s="7" t="s">
        <v>611</v>
      </c>
      <c r="H15" s="7" t="s">
        <v>22</v>
      </c>
      <c r="I15" s="7" t="s">
        <v>28</v>
      </c>
      <c r="J15" s="7" t="str">
        <f>IFERROR(VLOOKUP(MID(G15,1,3),[5]Listas!$B$4:$C$7,2,0), " ")</f>
        <v>SOBREDIMENSIONADO</v>
      </c>
      <c r="K15" s="4"/>
    </row>
    <row r="16" spans="1:11">
      <c r="A16" s="6">
        <v>13</v>
      </c>
      <c r="B16" s="14" t="s">
        <v>609</v>
      </c>
      <c r="C16" s="7">
        <v>3998</v>
      </c>
      <c r="D16" s="18">
        <v>44413</v>
      </c>
      <c r="E16" s="15" t="s">
        <v>16</v>
      </c>
      <c r="F16" s="7">
        <f>IFERROR(VLOOKUP(E16,[5]Listas!$B$13:$C$82,2,0)," ")</f>
        <v>20100383919</v>
      </c>
      <c r="G16" s="7" t="s">
        <v>612</v>
      </c>
      <c r="H16" s="7" t="s">
        <v>23</v>
      </c>
      <c r="I16" s="7" t="s">
        <v>65</v>
      </c>
      <c r="J16" s="7" t="str">
        <f>IFERROR(VLOOKUP(MID(G16,1,3),[5]Listas!$B$4:$C$7,2,0), " ")</f>
        <v>SOBREDIMENSIONADO</v>
      </c>
      <c r="K16" s="4"/>
    </row>
    <row r="17" spans="1:11">
      <c r="A17" s="6">
        <v>14</v>
      </c>
      <c r="B17" s="14" t="s">
        <v>609</v>
      </c>
      <c r="C17" s="7">
        <v>3998</v>
      </c>
      <c r="D17" s="18">
        <v>44413</v>
      </c>
      <c r="E17" s="15" t="s">
        <v>16</v>
      </c>
      <c r="F17" s="7">
        <f>IFERROR(VLOOKUP(E17,[5]Listas!$B$13:$C$82,2,0)," ")</f>
        <v>20100383919</v>
      </c>
      <c r="G17" s="7" t="s">
        <v>613</v>
      </c>
      <c r="H17" s="7" t="s">
        <v>23</v>
      </c>
      <c r="I17" s="7" t="s">
        <v>28</v>
      </c>
      <c r="J17" s="7" t="str">
        <f>IFERROR(VLOOKUP(MID(G17,1,3),[5]Listas!$B$4:$C$7,2,0), " ")</f>
        <v>SOBREDIMENSIONADO</v>
      </c>
      <c r="K17" s="4"/>
    </row>
    <row r="18" spans="1:11">
      <c r="A18" s="6">
        <v>15</v>
      </c>
      <c r="B18" s="14" t="s">
        <v>609</v>
      </c>
      <c r="C18" s="7">
        <v>3998</v>
      </c>
      <c r="D18" s="18">
        <v>44413</v>
      </c>
      <c r="E18" s="15" t="s">
        <v>16</v>
      </c>
      <c r="F18" s="7">
        <f>IFERROR(VLOOKUP(E18,[5]Listas!$B$13:$C$82,2,0)," ")</f>
        <v>20100383919</v>
      </c>
      <c r="G18" s="7" t="s">
        <v>614</v>
      </c>
      <c r="H18" s="7" t="s">
        <v>76</v>
      </c>
      <c r="I18" s="7" t="s">
        <v>65</v>
      </c>
      <c r="J18" s="7" t="str">
        <f>IFERROR(VLOOKUP(MID(G18,1,3),[5]Listas!$B$4:$C$7,2,0), " ")</f>
        <v>SOBREDIMENSIONADO</v>
      </c>
      <c r="K18" s="4"/>
    </row>
    <row r="19" spans="1:11">
      <c r="A19" s="6">
        <v>16</v>
      </c>
      <c r="B19" s="14" t="s">
        <v>609</v>
      </c>
      <c r="C19" s="7">
        <v>3998</v>
      </c>
      <c r="D19" s="18">
        <v>44413</v>
      </c>
      <c r="E19" s="15" t="s">
        <v>16</v>
      </c>
      <c r="F19" s="7">
        <f>IFERROR(VLOOKUP(E19,[5]Listas!$B$13:$C$82,2,0)," ")</f>
        <v>20100383919</v>
      </c>
      <c r="G19" s="7" t="s">
        <v>615</v>
      </c>
      <c r="H19" s="7" t="s">
        <v>76</v>
      </c>
      <c r="I19" s="7" t="s">
        <v>28</v>
      </c>
      <c r="J19" s="7" t="str">
        <f>IFERROR(VLOOKUP(MID(G19,1,3),[5]Listas!$B$4:$C$7,2,0), " ")</f>
        <v>SOBREDIMENSIONADO</v>
      </c>
      <c r="K19" s="4"/>
    </row>
    <row r="20" spans="1:11">
      <c r="A20" s="6">
        <v>17</v>
      </c>
      <c r="B20" s="14" t="s">
        <v>616</v>
      </c>
      <c r="C20" s="7">
        <v>3999</v>
      </c>
      <c r="D20" s="18">
        <v>44413</v>
      </c>
      <c r="E20" s="15" t="s">
        <v>16</v>
      </c>
      <c r="F20" s="7">
        <f>IFERROR(VLOOKUP(E20,[5]Listas!$B$13:$C$82,2,0)," ")</f>
        <v>20100383919</v>
      </c>
      <c r="G20" s="7" t="s">
        <v>617</v>
      </c>
      <c r="H20" s="7" t="s">
        <v>22</v>
      </c>
      <c r="I20" s="7" t="s">
        <v>65</v>
      </c>
      <c r="J20" s="7" t="str">
        <f>IFERROR(VLOOKUP(MID(G20,1,3),[5]Listas!$B$4:$C$7,2,0), " ")</f>
        <v>SOBREDIMENSIONADO</v>
      </c>
      <c r="K20" s="4"/>
    </row>
    <row r="21" spans="1:11">
      <c r="A21" s="6">
        <v>18</v>
      </c>
      <c r="B21" s="14" t="s">
        <v>616</v>
      </c>
      <c r="C21" s="7">
        <v>3999</v>
      </c>
      <c r="D21" s="18">
        <v>44413</v>
      </c>
      <c r="E21" s="15" t="s">
        <v>16</v>
      </c>
      <c r="F21" s="7">
        <f>IFERROR(VLOOKUP(E21,[5]Listas!$B$13:$C$82,2,0)," ")</f>
        <v>20100383919</v>
      </c>
      <c r="G21" s="7" t="s">
        <v>618</v>
      </c>
      <c r="H21" s="7" t="s">
        <v>22</v>
      </c>
      <c r="I21" s="7" t="s">
        <v>28</v>
      </c>
      <c r="J21" s="7" t="str">
        <f>IFERROR(VLOOKUP(MID(G21,1,3),[5]Listas!$B$4:$C$7,2,0), " ")</f>
        <v>SOBREDIMENSIONADO</v>
      </c>
      <c r="K21" s="4"/>
    </row>
    <row r="22" spans="1:11">
      <c r="A22" s="6">
        <v>19</v>
      </c>
      <c r="B22" s="14" t="s">
        <v>616</v>
      </c>
      <c r="C22" s="7">
        <v>3999</v>
      </c>
      <c r="D22" s="18">
        <v>44413</v>
      </c>
      <c r="E22" s="15" t="s">
        <v>16</v>
      </c>
      <c r="F22" s="7">
        <f>IFERROR(VLOOKUP(E22,[5]Listas!$B$13:$C$82,2,0)," ")</f>
        <v>20100383919</v>
      </c>
      <c r="G22" s="7" t="s">
        <v>619</v>
      </c>
      <c r="H22" s="7" t="s">
        <v>23</v>
      </c>
      <c r="I22" s="7" t="s">
        <v>65</v>
      </c>
      <c r="J22" s="7" t="str">
        <f>IFERROR(VLOOKUP(MID(G22,1,3),[5]Listas!$B$4:$C$7,2,0), " ")</f>
        <v>SOBREDIMENSIONADO</v>
      </c>
      <c r="K22" s="4"/>
    </row>
    <row r="23" spans="1:11">
      <c r="A23" s="6">
        <v>20</v>
      </c>
      <c r="B23" s="14" t="s">
        <v>616</v>
      </c>
      <c r="C23" s="7">
        <v>3999</v>
      </c>
      <c r="D23" s="18">
        <v>44413</v>
      </c>
      <c r="E23" s="15" t="s">
        <v>16</v>
      </c>
      <c r="F23" s="7">
        <f>IFERROR(VLOOKUP(E23,[5]Listas!$B$13:$C$82,2,0)," ")</f>
        <v>20100383919</v>
      </c>
      <c r="G23" s="7" t="s">
        <v>620</v>
      </c>
      <c r="H23" s="7" t="s">
        <v>23</v>
      </c>
      <c r="I23" s="7" t="s">
        <v>28</v>
      </c>
      <c r="J23" s="7" t="str">
        <f>IFERROR(VLOOKUP(MID(G23,1,3),[5]Listas!$B$4:$C$7,2,0), " ")</f>
        <v>SOBREDIMENSIONADO</v>
      </c>
      <c r="K23" s="4"/>
    </row>
    <row r="24" spans="1:11">
      <c r="A24" s="6">
        <v>21</v>
      </c>
      <c r="B24" s="14" t="s">
        <v>616</v>
      </c>
      <c r="C24" s="7">
        <v>3999</v>
      </c>
      <c r="D24" s="18">
        <v>44413</v>
      </c>
      <c r="E24" s="15" t="s">
        <v>16</v>
      </c>
      <c r="F24" s="7">
        <f>IFERROR(VLOOKUP(E24,[5]Listas!$B$13:$C$82,2,0)," ")</f>
        <v>20100383919</v>
      </c>
      <c r="G24" s="7" t="s">
        <v>621</v>
      </c>
      <c r="H24" s="7" t="s">
        <v>76</v>
      </c>
      <c r="I24" s="7" t="s">
        <v>65</v>
      </c>
      <c r="J24" s="7" t="str">
        <f>IFERROR(VLOOKUP(MID(G24,1,3),[5]Listas!$B$4:$C$7,2,0), " ")</f>
        <v>SOBREDIMENSIONADO</v>
      </c>
      <c r="K24" s="4"/>
    </row>
    <row r="25" spans="1:11">
      <c r="A25" s="6">
        <v>22</v>
      </c>
      <c r="B25" s="14" t="s">
        <v>616</v>
      </c>
      <c r="C25" s="7">
        <v>3999</v>
      </c>
      <c r="D25" s="18">
        <v>44413</v>
      </c>
      <c r="E25" s="15" t="s">
        <v>16</v>
      </c>
      <c r="F25" s="7">
        <f>IFERROR(VLOOKUP(E25,[5]Listas!$B$13:$C$82,2,0)," ")</f>
        <v>20100383919</v>
      </c>
      <c r="G25" s="7" t="s">
        <v>622</v>
      </c>
      <c r="H25" s="7" t="s">
        <v>76</v>
      </c>
      <c r="I25" s="7" t="s">
        <v>28</v>
      </c>
      <c r="J25" s="7" t="str">
        <f>IFERROR(VLOOKUP(MID(G25,1,3),[5]Listas!$B$4:$C$7,2,0), " ")</f>
        <v>SOBREDIMENSIONADO</v>
      </c>
      <c r="K25" s="4"/>
    </row>
    <row r="26" spans="1:11">
      <c r="A26" s="6">
        <v>23</v>
      </c>
      <c r="B26" s="14" t="s">
        <v>623</v>
      </c>
      <c r="C26" s="7">
        <v>4011</v>
      </c>
      <c r="D26" s="18">
        <v>44414</v>
      </c>
      <c r="E26" s="15" t="s">
        <v>16</v>
      </c>
      <c r="F26" s="7">
        <f>IFERROR(VLOOKUP(E26,[5]Listas!$B$13:$C$82,2,0)," ")</f>
        <v>20100383919</v>
      </c>
      <c r="G26" s="7" t="s">
        <v>624</v>
      </c>
      <c r="H26" s="7" t="s">
        <v>22</v>
      </c>
      <c r="I26" s="7" t="s">
        <v>28</v>
      </c>
      <c r="J26" s="7" t="str">
        <f>IFERROR(VLOOKUP(MID(G26,1,3),[5]Listas!$B$4:$C$7,2,0), " ")</f>
        <v>SOBREDIMENSIONADO</v>
      </c>
      <c r="K26" s="4"/>
    </row>
    <row r="27" spans="1:11">
      <c r="A27" s="6">
        <v>24</v>
      </c>
      <c r="B27" s="14" t="s">
        <v>623</v>
      </c>
      <c r="C27" s="7">
        <v>4011</v>
      </c>
      <c r="D27" s="18">
        <v>44414</v>
      </c>
      <c r="E27" s="15" t="s">
        <v>16</v>
      </c>
      <c r="F27" s="7">
        <f>IFERROR(VLOOKUP(E27,[5]Listas!$B$13:$C$82,2,0)," ")</f>
        <v>20100383919</v>
      </c>
      <c r="G27" s="7" t="s">
        <v>625</v>
      </c>
      <c r="H27" s="7" t="s">
        <v>22</v>
      </c>
      <c r="I27" s="7" t="s">
        <v>65</v>
      </c>
      <c r="J27" s="7" t="str">
        <f>IFERROR(VLOOKUP(MID(G27,1,3),[5]Listas!$B$4:$C$7,2,0), " ")</f>
        <v>SOBREDIMENSIONADO</v>
      </c>
      <c r="K27" s="4"/>
    </row>
    <row r="28" spans="1:11">
      <c r="A28" s="6">
        <v>25</v>
      </c>
      <c r="B28" s="14" t="s">
        <v>623</v>
      </c>
      <c r="C28" s="7">
        <v>4011</v>
      </c>
      <c r="D28" s="18">
        <v>44414</v>
      </c>
      <c r="E28" s="15" t="s">
        <v>16</v>
      </c>
      <c r="F28" s="7">
        <f>IFERROR(VLOOKUP(E28,[5]Listas!$B$13:$C$82,2,0)," ")</f>
        <v>20100383919</v>
      </c>
      <c r="G28" s="7" t="s">
        <v>626</v>
      </c>
      <c r="H28" s="7" t="s">
        <v>76</v>
      </c>
      <c r="I28" s="7" t="s">
        <v>65</v>
      </c>
      <c r="J28" s="7" t="str">
        <f>IFERROR(VLOOKUP(MID(G28,1,3),[5]Listas!$B$4:$C$7,2,0), " ")</f>
        <v>SOBREDIMENSIONADO</v>
      </c>
      <c r="K28" s="4"/>
    </row>
    <row r="29" spans="1:11">
      <c r="A29" s="6">
        <v>26</v>
      </c>
      <c r="B29" s="14" t="s">
        <v>623</v>
      </c>
      <c r="C29" s="7">
        <v>4011</v>
      </c>
      <c r="D29" s="18">
        <v>44414</v>
      </c>
      <c r="E29" s="15" t="s">
        <v>16</v>
      </c>
      <c r="F29" s="7">
        <f>IFERROR(VLOOKUP(E29,[5]Listas!$B$13:$C$82,2,0)," ")</f>
        <v>20100383919</v>
      </c>
      <c r="G29" s="7" t="s">
        <v>627</v>
      </c>
      <c r="H29" s="7" t="s">
        <v>76</v>
      </c>
      <c r="I29" s="7" t="s">
        <v>28</v>
      </c>
      <c r="J29" s="7" t="str">
        <f>IFERROR(VLOOKUP(MID(G29,1,3),[5]Listas!$B$4:$C$7,2,0), " ")</f>
        <v>SOBREDIMENSIONADO</v>
      </c>
      <c r="K29" s="4"/>
    </row>
    <row r="30" spans="1:11">
      <c r="A30" s="6">
        <v>27</v>
      </c>
      <c r="B30" s="14" t="s">
        <v>630</v>
      </c>
      <c r="C30" s="7">
        <v>4012</v>
      </c>
      <c r="D30" s="18">
        <v>44414</v>
      </c>
      <c r="E30" s="15" t="s">
        <v>16</v>
      </c>
      <c r="F30" s="7">
        <f>IFERROR(VLOOKUP(E30,[5]Listas!$B$13:$C$82,2,0)," ")</f>
        <v>20100383919</v>
      </c>
      <c r="G30" s="7" t="s">
        <v>631</v>
      </c>
      <c r="H30" s="7" t="s">
        <v>22</v>
      </c>
      <c r="I30" s="7" t="s">
        <v>65</v>
      </c>
      <c r="J30" s="7" t="str">
        <f>IFERROR(VLOOKUP(MID(G30,1,3),[5]Listas!$B$4:$C$7,2,0), " ")</f>
        <v>SOBREDIMENSIONADO</v>
      </c>
      <c r="K30" s="4"/>
    </row>
    <row r="31" spans="1:11">
      <c r="A31" s="6">
        <v>28</v>
      </c>
      <c r="B31" s="14" t="s">
        <v>630</v>
      </c>
      <c r="C31" s="7">
        <v>4012</v>
      </c>
      <c r="D31" s="18">
        <v>44414</v>
      </c>
      <c r="E31" s="15" t="s">
        <v>16</v>
      </c>
      <c r="F31" s="7">
        <f>IFERROR(VLOOKUP(E31,[5]Listas!$B$13:$C$82,2,0)," ")</f>
        <v>20100383919</v>
      </c>
      <c r="G31" s="7" t="s">
        <v>632</v>
      </c>
      <c r="H31" s="7" t="s">
        <v>22</v>
      </c>
      <c r="I31" s="7" t="s">
        <v>28</v>
      </c>
      <c r="J31" s="7" t="str">
        <f>IFERROR(VLOOKUP(MID(G31,1,3),[5]Listas!$B$4:$C$7,2,0), " ")</f>
        <v>SOBREDIMENSIONADO</v>
      </c>
      <c r="K31" s="4"/>
    </row>
    <row r="32" spans="1:11">
      <c r="A32" s="6">
        <v>29</v>
      </c>
      <c r="B32" s="14" t="s">
        <v>630</v>
      </c>
      <c r="C32" s="7">
        <v>4012</v>
      </c>
      <c r="D32" s="18">
        <v>44414</v>
      </c>
      <c r="E32" s="15" t="s">
        <v>16</v>
      </c>
      <c r="F32" s="7">
        <f>IFERROR(VLOOKUP(E32,[5]Listas!$B$13:$C$82,2,0)," ")</f>
        <v>20100383919</v>
      </c>
      <c r="G32" s="7" t="s">
        <v>633</v>
      </c>
      <c r="H32" s="7" t="s">
        <v>23</v>
      </c>
      <c r="I32" s="7" t="s">
        <v>65</v>
      </c>
      <c r="J32" s="7" t="str">
        <f>IFERROR(VLOOKUP(MID(G32,1,3),[5]Listas!$B$4:$C$7,2,0), " ")</f>
        <v>SOBREDIMENSIONADO</v>
      </c>
      <c r="K32" s="4"/>
    </row>
    <row r="33" spans="1:11">
      <c r="A33" s="6">
        <v>30</v>
      </c>
      <c r="B33" s="14" t="s">
        <v>630</v>
      </c>
      <c r="C33" s="7">
        <v>4012</v>
      </c>
      <c r="D33" s="18">
        <v>44414</v>
      </c>
      <c r="E33" s="15" t="s">
        <v>16</v>
      </c>
      <c r="F33" s="7">
        <f>IFERROR(VLOOKUP(E33,[5]Listas!$B$13:$C$82,2,0)," ")</f>
        <v>20100383919</v>
      </c>
      <c r="G33" s="7" t="s">
        <v>634</v>
      </c>
      <c r="H33" s="7" t="s">
        <v>23</v>
      </c>
      <c r="I33" s="7" t="s">
        <v>28</v>
      </c>
      <c r="J33" s="7" t="str">
        <f>IFERROR(VLOOKUP(MID(G33,1,3),[5]Listas!$B$4:$C$7,2,0), " ")</f>
        <v>SOBREDIMENSIONADO</v>
      </c>
      <c r="K33" s="4"/>
    </row>
    <row r="34" spans="1:11">
      <c r="A34" s="6">
        <v>31</v>
      </c>
      <c r="B34" s="14" t="s">
        <v>630</v>
      </c>
      <c r="C34" s="7">
        <v>4012</v>
      </c>
      <c r="D34" s="18">
        <v>44414</v>
      </c>
      <c r="E34" s="15" t="s">
        <v>16</v>
      </c>
      <c r="F34" s="7">
        <f>IFERROR(VLOOKUP(E34,[5]Listas!$B$13:$C$82,2,0)," ")</f>
        <v>20100383919</v>
      </c>
      <c r="G34" s="7" t="s">
        <v>635</v>
      </c>
      <c r="H34" s="7" t="s">
        <v>76</v>
      </c>
      <c r="I34" s="7" t="s">
        <v>65</v>
      </c>
      <c r="J34" s="7" t="str">
        <f>IFERROR(VLOOKUP(MID(G34,1,3),[5]Listas!$B$4:$C$7,2,0), " ")</f>
        <v>SOBREDIMENSIONADO</v>
      </c>
      <c r="K34" s="4"/>
    </row>
    <row r="35" spans="1:11">
      <c r="A35" s="6">
        <v>32</v>
      </c>
      <c r="B35" s="14" t="s">
        <v>630</v>
      </c>
      <c r="C35" s="7">
        <v>4012</v>
      </c>
      <c r="D35" s="18">
        <v>44414</v>
      </c>
      <c r="E35" s="15" t="s">
        <v>16</v>
      </c>
      <c r="F35" s="7">
        <f>IFERROR(VLOOKUP(E35,[5]Listas!$B$13:$C$82,2,0)," ")</f>
        <v>20100383919</v>
      </c>
      <c r="G35" s="7" t="s">
        <v>636</v>
      </c>
      <c r="H35" s="7" t="s">
        <v>76</v>
      </c>
      <c r="I35" s="7" t="s">
        <v>28</v>
      </c>
      <c r="J35" s="7" t="str">
        <f>IFERROR(VLOOKUP(MID(G35,1,3),[5]Listas!$B$4:$C$7,2,0), " ")</f>
        <v>SOBREDIMENSIONADO</v>
      </c>
      <c r="K35" s="4"/>
    </row>
    <row r="36" spans="1:11">
      <c r="A36" s="6">
        <v>33</v>
      </c>
      <c r="B36" s="14" t="s">
        <v>637</v>
      </c>
      <c r="C36" s="7">
        <v>4032</v>
      </c>
      <c r="D36" s="18">
        <v>44414</v>
      </c>
      <c r="E36" s="15" t="s">
        <v>16</v>
      </c>
      <c r="F36" s="7">
        <f>IFERROR(VLOOKUP(E36,[5]Listas!$B$13:$C$82,2,0)," ")</f>
        <v>20100383919</v>
      </c>
      <c r="G36" s="7" t="s">
        <v>638</v>
      </c>
      <c r="H36" s="7" t="s">
        <v>22</v>
      </c>
      <c r="I36" s="7" t="s">
        <v>65</v>
      </c>
      <c r="J36" s="7" t="str">
        <f>IFERROR(VLOOKUP(MID(G36,1,3),[5]Listas!$B$4:$C$7,2,0), " ")</f>
        <v>SOBREDIMENSIONADO</v>
      </c>
      <c r="K36" s="4"/>
    </row>
    <row r="37" spans="1:11">
      <c r="A37" s="6">
        <v>34</v>
      </c>
      <c r="B37" s="14" t="s">
        <v>637</v>
      </c>
      <c r="C37" s="7">
        <v>4032</v>
      </c>
      <c r="D37" s="18">
        <v>44414</v>
      </c>
      <c r="E37" s="15" t="s">
        <v>16</v>
      </c>
      <c r="F37" s="7">
        <f>IFERROR(VLOOKUP(E37,[5]Listas!$B$13:$C$82,2,0)," ")</f>
        <v>20100383919</v>
      </c>
      <c r="G37" s="7" t="s">
        <v>639</v>
      </c>
      <c r="H37" s="7" t="s">
        <v>22</v>
      </c>
      <c r="I37" s="7" t="s">
        <v>28</v>
      </c>
      <c r="J37" s="7" t="str">
        <f>IFERROR(VLOOKUP(MID(G37,1,3),[5]Listas!$B$4:$C$7,2,0), " ")</f>
        <v>SOBREDIMENSIONADO</v>
      </c>
      <c r="K37" s="4"/>
    </row>
    <row r="38" spans="1:11">
      <c r="A38" s="6">
        <v>35</v>
      </c>
      <c r="B38" s="14" t="s">
        <v>637</v>
      </c>
      <c r="C38" s="7">
        <v>4032</v>
      </c>
      <c r="D38" s="18">
        <v>44414</v>
      </c>
      <c r="E38" s="15" t="s">
        <v>16</v>
      </c>
      <c r="F38" s="7">
        <f>IFERROR(VLOOKUP(E38,[5]Listas!$B$13:$C$82,2,0)," ")</f>
        <v>20100383919</v>
      </c>
      <c r="G38" s="7" t="s">
        <v>640</v>
      </c>
      <c r="H38" s="7" t="s">
        <v>23</v>
      </c>
      <c r="I38" s="7" t="s">
        <v>65</v>
      </c>
      <c r="J38" s="7" t="str">
        <f>IFERROR(VLOOKUP(MID(G38,1,3),[5]Listas!$B$4:$C$7,2,0), " ")</f>
        <v>SOBREDIMENSIONADO</v>
      </c>
      <c r="K38" s="4"/>
    </row>
    <row r="39" spans="1:11">
      <c r="A39" s="6">
        <v>36</v>
      </c>
      <c r="B39" s="14" t="s">
        <v>637</v>
      </c>
      <c r="C39" s="7">
        <v>4032</v>
      </c>
      <c r="D39" s="18">
        <v>44414</v>
      </c>
      <c r="E39" s="15" t="s">
        <v>16</v>
      </c>
      <c r="F39" s="7">
        <f>IFERROR(VLOOKUP(E39,[5]Listas!$B$13:$C$82,2,0)," ")</f>
        <v>20100383919</v>
      </c>
      <c r="G39" s="7" t="s">
        <v>641</v>
      </c>
      <c r="H39" s="7" t="s">
        <v>23</v>
      </c>
      <c r="I39" s="7" t="s">
        <v>28</v>
      </c>
      <c r="J39" s="7" t="str">
        <f>IFERROR(VLOOKUP(MID(G39,1,3),[5]Listas!$B$4:$C$7,2,0), " ")</f>
        <v>SOBREDIMENSIONADO</v>
      </c>
      <c r="K39" s="4"/>
    </row>
    <row r="40" spans="1:11">
      <c r="A40" s="6">
        <v>37</v>
      </c>
      <c r="B40" s="14" t="s">
        <v>637</v>
      </c>
      <c r="C40" s="7">
        <v>4032</v>
      </c>
      <c r="D40" s="18">
        <v>44414</v>
      </c>
      <c r="E40" s="15" t="s">
        <v>16</v>
      </c>
      <c r="F40" s="7">
        <f>IFERROR(VLOOKUP(E40,[5]Listas!$B$13:$C$82,2,0)," ")</f>
        <v>20100383919</v>
      </c>
      <c r="G40" s="7" t="s">
        <v>642</v>
      </c>
      <c r="H40" s="7" t="s">
        <v>76</v>
      </c>
      <c r="I40" s="7" t="s">
        <v>65</v>
      </c>
      <c r="J40" s="7" t="str">
        <f>IFERROR(VLOOKUP(MID(G40,1,3),[5]Listas!$B$4:$C$7,2,0), " ")</f>
        <v>SOBREDIMENSIONADO</v>
      </c>
      <c r="K40" s="4"/>
    </row>
    <row r="41" spans="1:11">
      <c r="A41" s="6">
        <v>38</v>
      </c>
      <c r="B41" s="14" t="s">
        <v>637</v>
      </c>
      <c r="C41" s="7">
        <v>4032</v>
      </c>
      <c r="D41" s="18">
        <v>44414</v>
      </c>
      <c r="E41" s="15" t="s">
        <v>16</v>
      </c>
      <c r="F41" s="7">
        <f>IFERROR(VLOOKUP(E41,[5]Listas!$B$13:$C$82,2,0)," ")</f>
        <v>20100383919</v>
      </c>
      <c r="G41" s="7" t="s">
        <v>643</v>
      </c>
      <c r="H41" s="7" t="s">
        <v>76</v>
      </c>
      <c r="I41" s="7" t="s">
        <v>28</v>
      </c>
      <c r="J41" s="7" t="str">
        <f>IFERROR(VLOOKUP(MID(G41,1,3),[5]Listas!$B$4:$C$7,2,0), " ")</f>
        <v>SOBREDIMENSIONADO</v>
      </c>
      <c r="K41" s="4"/>
    </row>
    <row r="42" spans="1:11">
      <c r="A42" s="6">
        <v>39</v>
      </c>
      <c r="B42" s="14" t="s">
        <v>644</v>
      </c>
      <c r="C42" s="7">
        <v>4013</v>
      </c>
      <c r="D42" s="18">
        <v>44414</v>
      </c>
      <c r="E42" s="15" t="s">
        <v>27</v>
      </c>
      <c r="F42" s="7">
        <f>IFERROR(VLOOKUP(E42,[5]Listas!$B$13:$C$82,2,0)," ")</f>
        <v>20100568617</v>
      </c>
      <c r="G42" s="7" t="s">
        <v>645</v>
      </c>
      <c r="H42" s="7" t="s">
        <v>646</v>
      </c>
      <c r="I42" s="7" t="s">
        <v>647</v>
      </c>
      <c r="J42" s="7" t="str">
        <f>IFERROR(VLOOKUP(MID(G42,1,3),[5]Listas!$B$4:$C$7,2,0), " ")</f>
        <v>SOBREDIMENSIONADO</v>
      </c>
      <c r="K42" s="4"/>
    </row>
    <row r="43" spans="1:11">
      <c r="A43" s="6">
        <v>40</v>
      </c>
      <c r="B43" s="14" t="s">
        <v>644</v>
      </c>
      <c r="C43" s="7">
        <v>4013</v>
      </c>
      <c r="D43" s="18">
        <v>44414</v>
      </c>
      <c r="E43" s="15" t="s">
        <v>27</v>
      </c>
      <c r="F43" s="7">
        <f>IFERROR(VLOOKUP(E43,[5]Listas!$B$13:$C$82,2,0)," ")</f>
        <v>20100568617</v>
      </c>
      <c r="G43" s="7" t="s">
        <v>648</v>
      </c>
      <c r="H43" s="7" t="s">
        <v>649</v>
      </c>
      <c r="I43" s="7" t="s">
        <v>650</v>
      </c>
      <c r="J43" s="7" t="str">
        <f>IFERROR(VLOOKUP(MID(G43,1,3),[5]Listas!$B$4:$C$7,2,0), " ")</f>
        <v>SOBREDIMENSIONADO</v>
      </c>
      <c r="K43" s="4"/>
    </row>
    <row r="44" spans="1:11">
      <c r="A44" s="6">
        <v>41</v>
      </c>
      <c r="B44" s="14" t="s">
        <v>644</v>
      </c>
      <c r="C44" s="7">
        <v>4013</v>
      </c>
      <c r="D44" s="18">
        <v>44414</v>
      </c>
      <c r="E44" s="15" t="s">
        <v>27</v>
      </c>
      <c r="F44" s="7">
        <f>IFERROR(VLOOKUP(E44,[5]Listas!$B$13:$C$82,2,0)," ")</f>
        <v>20100568617</v>
      </c>
      <c r="G44" s="7" t="s">
        <v>651</v>
      </c>
      <c r="H44" s="7" t="s">
        <v>646</v>
      </c>
      <c r="I44" s="7" t="s">
        <v>652</v>
      </c>
      <c r="J44" s="7" t="str">
        <f>IFERROR(VLOOKUP(MID(G44,1,3),[5]Listas!$B$4:$C$7,2,0), " ")</f>
        <v>SOBREDIMENSIONADO</v>
      </c>
      <c r="K44" s="4"/>
    </row>
    <row r="45" spans="1:11">
      <c r="A45" s="6">
        <v>42</v>
      </c>
      <c r="B45" s="14" t="s">
        <v>644</v>
      </c>
      <c r="C45" s="7">
        <v>4013</v>
      </c>
      <c r="D45" s="18">
        <v>44414</v>
      </c>
      <c r="E45" s="15" t="s">
        <v>27</v>
      </c>
      <c r="F45" s="7">
        <f>IFERROR(VLOOKUP(E45,[5]Listas!$B$13:$C$82,2,0)," ")</f>
        <v>20100568617</v>
      </c>
      <c r="G45" s="7" t="s">
        <v>653</v>
      </c>
      <c r="H45" s="7" t="s">
        <v>649</v>
      </c>
      <c r="I45" s="7" t="s">
        <v>652</v>
      </c>
      <c r="J45" s="7" t="str">
        <f>IFERROR(VLOOKUP(MID(G45,1,3),[5]Listas!$B$4:$C$7,2,0), " ")</f>
        <v>SOBREDIMENSIONADO</v>
      </c>
      <c r="K45" s="4"/>
    </row>
    <row r="46" spans="1:11">
      <c r="A46" s="6">
        <v>43</v>
      </c>
      <c r="B46" s="14" t="s">
        <v>644</v>
      </c>
      <c r="C46" s="7">
        <v>4013</v>
      </c>
      <c r="D46" s="18">
        <v>44414</v>
      </c>
      <c r="E46" s="15" t="s">
        <v>27</v>
      </c>
      <c r="F46" s="7">
        <f>IFERROR(VLOOKUP(E46,[5]Listas!$B$13:$C$82,2,0)," ")</f>
        <v>20100568617</v>
      </c>
      <c r="G46" s="7" t="s">
        <v>654</v>
      </c>
      <c r="H46" s="7" t="s">
        <v>655</v>
      </c>
      <c r="I46" s="7" t="s">
        <v>652</v>
      </c>
      <c r="J46" s="7" t="str">
        <f>IFERROR(VLOOKUP(MID(G46,1,3),[5]Listas!$B$4:$C$7,2,0), " ")</f>
        <v>SOBREDIMENSIONADO</v>
      </c>
      <c r="K46" s="4"/>
    </row>
    <row r="47" spans="1:11">
      <c r="A47" s="6">
        <v>44</v>
      </c>
      <c r="B47" s="14" t="s">
        <v>644</v>
      </c>
      <c r="C47" s="7">
        <v>4013</v>
      </c>
      <c r="D47" s="18">
        <v>44414</v>
      </c>
      <c r="E47" s="15" t="s">
        <v>27</v>
      </c>
      <c r="F47" s="7">
        <f>IFERROR(VLOOKUP(E47,[5]Listas!$B$13:$C$82,2,0)," ")</f>
        <v>20100568617</v>
      </c>
      <c r="G47" s="7" t="s">
        <v>656</v>
      </c>
      <c r="H47" s="7" t="s">
        <v>655</v>
      </c>
      <c r="I47" s="7" t="s">
        <v>650</v>
      </c>
      <c r="J47" s="7" t="str">
        <f>IFERROR(VLOOKUP(MID(G47,1,3),[5]Listas!$B$4:$C$7,2,0), " ")</f>
        <v>SOBREDIMENSIONADO</v>
      </c>
      <c r="K47" s="4"/>
    </row>
    <row r="48" spans="1:11">
      <c r="A48" s="6">
        <v>45</v>
      </c>
      <c r="B48" s="14" t="s">
        <v>667</v>
      </c>
      <c r="C48" s="7">
        <v>4074</v>
      </c>
      <c r="D48" s="18">
        <v>44418</v>
      </c>
      <c r="E48" s="15" t="s">
        <v>20</v>
      </c>
      <c r="F48" s="7">
        <f>IFERROR(VLOOKUP(E48,[5]Listas!$B$13:$C$82,2,0)," ")</f>
        <v>20371332210</v>
      </c>
      <c r="G48" s="7" t="s">
        <v>668</v>
      </c>
      <c r="H48" s="7" t="s">
        <v>87</v>
      </c>
      <c r="I48" s="7" t="s">
        <v>669</v>
      </c>
      <c r="J48" s="7" t="str">
        <f>IFERROR(VLOOKUP(MID(G48,1,3),[5]Listas!$B$4:$C$7,2,0), " ")</f>
        <v>SOBREDIMENSIONADO</v>
      </c>
      <c r="K48" s="4"/>
    </row>
    <row r="49" spans="1:11">
      <c r="A49" s="6">
        <v>46</v>
      </c>
      <c r="B49" s="14" t="s">
        <v>667</v>
      </c>
      <c r="C49" s="7">
        <v>4074</v>
      </c>
      <c r="D49" s="18">
        <v>44418</v>
      </c>
      <c r="E49" s="15" t="s">
        <v>20</v>
      </c>
      <c r="F49" s="7">
        <f>IFERROR(VLOOKUP(E49,[5]Listas!$B$13:$C$82,2,0)," ")</f>
        <v>20371332210</v>
      </c>
      <c r="G49" s="7" t="s">
        <v>670</v>
      </c>
      <c r="H49" s="7" t="s">
        <v>671</v>
      </c>
      <c r="I49" s="7" t="s">
        <v>669</v>
      </c>
      <c r="J49" s="7" t="str">
        <f>IFERROR(VLOOKUP(MID(G49,1,3),[5]Listas!$B$4:$C$7,2,0), " ")</f>
        <v>SOBREDIMENSIONADO</v>
      </c>
      <c r="K49" s="4"/>
    </row>
    <row r="50" spans="1:11">
      <c r="A50" s="6">
        <v>47</v>
      </c>
      <c r="B50" s="14" t="s">
        <v>667</v>
      </c>
      <c r="C50" s="7">
        <v>4074</v>
      </c>
      <c r="D50" s="18">
        <v>44418</v>
      </c>
      <c r="E50" s="15" t="s">
        <v>20</v>
      </c>
      <c r="F50" s="7">
        <f>IFERROR(VLOOKUP(E50,[5]Listas!$B$13:$C$82,2,0)," ")</f>
        <v>20371332210</v>
      </c>
      <c r="G50" s="7" t="s">
        <v>672</v>
      </c>
      <c r="H50" s="7" t="s">
        <v>673</v>
      </c>
      <c r="I50" s="7" t="s">
        <v>669</v>
      </c>
      <c r="J50" s="7" t="str">
        <f>IFERROR(VLOOKUP(MID(G50,1,3),[5]Listas!$B$4:$C$7,2,0), " ")</f>
        <v>SOBREDIMENSIONADO</v>
      </c>
      <c r="K50" s="4"/>
    </row>
    <row r="51" spans="1:11">
      <c r="A51" s="6">
        <v>48</v>
      </c>
      <c r="B51" s="14" t="s">
        <v>674</v>
      </c>
      <c r="C51" s="7">
        <v>4077</v>
      </c>
      <c r="D51" s="18">
        <v>44418</v>
      </c>
      <c r="E51" s="15" t="s">
        <v>17</v>
      </c>
      <c r="F51" s="7">
        <f>IFERROR(VLOOKUP(E51,[5]Listas!$B$13:$C$82,2,0)," ")</f>
        <v>20515473735</v>
      </c>
      <c r="G51" s="7" t="s">
        <v>675</v>
      </c>
      <c r="H51" s="7" t="s">
        <v>43</v>
      </c>
      <c r="I51" s="7" t="s">
        <v>164</v>
      </c>
      <c r="J51" s="7" t="str">
        <f>IFERROR(VLOOKUP(MID(G51,1,3),[5]Listas!$B$4:$C$7,2,0), " ")</f>
        <v>SOBREDIMENSIONADO</v>
      </c>
      <c r="K51" s="4"/>
    </row>
    <row r="52" spans="1:11">
      <c r="A52" s="6">
        <v>49</v>
      </c>
      <c r="B52" s="14" t="s">
        <v>674</v>
      </c>
      <c r="C52" s="7">
        <v>4077</v>
      </c>
      <c r="D52" s="18">
        <v>44418</v>
      </c>
      <c r="E52" s="15" t="s">
        <v>17</v>
      </c>
      <c r="F52" s="7">
        <f>IFERROR(VLOOKUP(E52,[5]Listas!$B$13:$C$82,2,0)," ")</f>
        <v>20515473735</v>
      </c>
      <c r="G52" s="7" t="s">
        <v>676</v>
      </c>
      <c r="H52" s="7" t="s">
        <v>42</v>
      </c>
      <c r="I52" s="7" t="s">
        <v>677</v>
      </c>
      <c r="J52" s="7" t="str">
        <f>IFERROR(VLOOKUP(MID(G52,1,3),[5]Listas!$B$4:$C$7,2,0), " ")</f>
        <v>SOBREDIMENSIONADO</v>
      </c>
      <c r="K52" s="4"/>
    </row>
    <row r="53" spans="1:11">
      <c r="A53" s="6">
        <v>50</v>
      </c>
      <c r="B53" s="14" t="s">
        <v>674</v>
      </c>
      <c r="C53" s="7">
        <v>4077</v>
      </c>
      <c r="D53" s="18">
        <v>44418</v>
      </c>
      <c r="E53" s="15" t="s">
        <v>17</v>
      </c>
      <c r="F53" s="7">
        <f>IFERROR(VLOOKUP(E53,[5]Listas!$B$13:$C$82,2,0)," ")</f>
        <v>20515473735</v>
      </c>
      <c r="G53" s="7" t="s">
        <v>678</v>
      </c>
      <c r="H53" s="7" t="s">
        <v>47</v>
      </c>
      <c r="I53" s="7" t="s">
        <v>170</v>
      </c>
      <c r="J53" s="7" t="str">
        <f>IFERROR(VLOOKUP(MID(G53,1,3),[5]Listas!$B$4:$C$7,2,0), " ")</f>
        <v>SOBREDIMENSIONADO</v>
      </c>
      <c r="K53" s="4"/>
    </row>
    <row r="54" spans="1:11">
      <c r="A54" s="6">
        <v>51</v>
      </c>
      <c r="B54" s="14" t="s">
        <v>850</v>
      </c>
      <c r="C54" s="7">
        <v>4233</v>
      </c>
      <c r="D54" s="18">
        <v>44424</v>
      </c>
      <c r="E54" s="15" t="s">
        <v>526</v>
      </c>
      <c r="F54" s="7">
        <f>IFERROR(VLOOKUP(E54,[5]Listas!$B$13:$C$82,2,0)," ")</f>
        <v>20505874529</v>
      </c>
      <c r="G54" s="7" t="s">
        <v>851</v>
      </c>
      <c r="H54" s="7" t="s">
        <v>524</v>
      </c>
      <c r="I54" s="7" t="s">
        <v>525</v>
      </c>
      <c r="J54" s="7" t="str">
        <f>IFERROR(VLOOKUP(MID(G54,1,3),[5]Listas!$B$4:$C$7,2,0), " ")</f>
        <v>SOBREDIMENSIONADO</v>
      </c>
      <c r="K54" s="4"/>
    </row>
    <row r="55" spans="1:11">
      <c r="A55" s="6">
        <v>52</v>
      </c>
      <c r="B55" s="14" t="s">
        <v>679</v>
      </c>
      <c r="C55" s="7">
        <v>4078</v>
      </c>
      <c r="D55" s="18">
        <v>44418</v>
      </c>
      <c r="E55" s="15" t="s">
        <v>365</v>
      </c>
      <c r="F55" s="7">
        <f>IFERROR(VLOOKUP(E55,[5]Listas!$B$13:$C$82,2,0)," ")</f>
        <v>20470407442</v>
      </c>
      <c r="G55" s="7" t="s">
        <v>680</v>
      </c>
      <c r="H55" s="7" t="s">
        <v>493</v>
      </c>
      <c r="I55" s="7" t="s">
        <v>494</v>
      </c>
      <c r="J55" s="7" t="str">
        <f>IFERROR(VLOOKUP(MID(G55,1,3),[5]Listas!$B$4:$C$7,2,0), " ")</f>
        <v>SOBREDIMENSIONADO</v>
      </c>
      <c r="K55" s="4"/>
    </row>
    <row r="56" spans="1:11">
      <c r="A56" s="6">
        <v>53</v>
      </c>
      <c r="B56" s="14" t="s">
        <v>679</v>
      </c>
      <c r="C56" s="7">
        <v>4078</v>
      </c>
      <c r="D56" s="18">
        <v>44418</v>
      </c>
      <c r="E56" s="15" t="s">
        <v>365</v>
      </c>
      <c r="F56" s="7">
        <f>IFERROR(VLOOKUP(E56,[5]Listas!$B$13:$C$82,2,0)," ")</f>
        <v>20470407442</v>
      </c>
      <c r="G56" s="7" t="s">
        <v>681</v>
      </c>
      <c r="H56" s="7" t="s">
        <v>496</v>
      </c>
      <c r="I56" s="7" t="s">
        <v>497</v>
      </c>
      <c r="J56" s="7" t="str">
        <f>IFERROR(VLOOKUP(MID(G56,1,3),[5]Listas!$B$4:$C$7,2,0), " ")</f>
        <v>SOBREDIMENSIONADO</v>
      </c>
      <c r="K56" s="4"/>
    </row>
    <row r="57" spans="1:11">
      <c r="A57" s="6">
        <v>54</v>
      </c>
      <c r="B57" s="14" t="s">
        <v>679</v>
      </c>
      <c r="C57" s="7">
        <v>4078</v>
      </c>
      <c r="D57" s="18">
        <v>44418</v>
      </c>
      <c r="E57" s="15" t="s">
        <v>365</v>
      </c>
      <c r="F57" s="7">
        <f>IFERROR(VLOOKUP(E57,[5]Listas!$B$13:$C$82,2,0)," ")</f>
        <v>20470407442</v>
      </c>
      <c r="G57" s="7" t="s">
        <v>682</v>
      </c>
      <c r="H57" s="7" t="s">
        <v>360</v>
      </c>
      <c r="I57" s="7" t="s">
        <v>499</v>
      </c>
      <c r="J57" s="7" t="str">
        <f>IFERROR(VLOOKUP(MID(G57,1,3),[5]Listas!$B$4:$C$7,2,0), " ")</f>
        <v>SOBREDIMENSIONADO</v>
      </c>
      <c r="K57" s="4"/>
    </row>
    <row r="58" spans="1:11">
      <c r="A58" s="6">
        <v>55</v>
      </c>
      <c r="B58" s="14" t="s">
        <v>698</v>
      </c>
      <c r="C58" s="7">
        <v>4096</v>
      </c>
      <c r="D58" s="18">
        <v>44418</v>
      </c>
      <c r="E58" s="15" t="s">
        <v>27</v>
      </c>
      <c r="F58" s="7">
        <f>IFERROR(VLOOKUP(E58,[5]Listas!$B$13:$C$82,2,0)," ")</f>
        <v>20100568617</v>
      </c>
      <c r="G58" s="7" t="s">
        <v>699</v>
      </c>
      <c r="H58" s="7" t="s">
        <v>700</v>
      </c>
      <c r="I58" s="7" t="s">
        <v>701</v>
      </c>
      <c r="J58" s="7" t="str">
        <f>IFERROR(VLOOKUP(MID(G58,1,3),[5]Listas!$B$4:$C$7,2,0), " ")</f>
        <v>SOBREDIMENSIONADO</v>
      </c>
      <c r="K58" s="4"/>
    </row>
    <row r="59" spans="1:11">
      <c r="A59" s="6">
        <v>56</v>
      </c>
      <c r="B59" s="14" t="s">
        <v>698</v>
      </c>
      <c r="C59" s="7">
        <v>4096</v>
      </c>
      <c r="D59" s="18">
        <v>44418</v>
      </c>
      <c r="E59" s="15" t="s">
        <v>27</v>
      </c>
      <c r="F59" s="7">
        <f>IFERROR(VLOOKUP(E59,[5]Listas!$B$13:$C$82,2,0)," ")</f>
        <v>20100568617</v>
      </c>
      <c r="G59" s="7" t="s">
        <v>702</v>
      </c>
      <c r="H59" s="7" t="s">
        <v>703</v>
      </c>
      <c r="I59" s="7" t="s">
        <v>701</v>
      </c>
      <c r="J59" s="7" t="str">
        <f>IFERROR(VLOOKUP(MID(G59,1,3),[5]Listas!$B$4:$C$7,2,0), " ")</f>
        <v>SOBREDIMENSIONADO</v>
      </c>
      <c r="K59" s="4"/>
    </row>
    <row r="60" spans="1:11">
      <c r="A60" s="6">
        <v>57</v>
      </c>
      <c r="B60" s="12">
        <v>114829</v>
      </c>
      <c r="C60" s="7">
        <v>3991</v>
      </c>
      <c r="D60" s="13">
        <v>44413</v>
      </c>
      <c r="E60" s="7" t="s">
        <v>17</v>
      </c>
      <c r="F60" s="7">
        <f>IFERROR(VLOOKUP(E60,[3]Listas!$B$13:$C$82,2,0)," ")</f>
        <v>20515473735</v>
      </c>
      <c r="G60" s="17" t="s">
        <v>162</v>
      </c>
      <c r="H60" s="17" t="s">
        <v>163</v>
      </c>
      <c r="I60" s="17" t="s">
        <v>164</v>
      </c>
      <c r="J60" s="7" t="s">
        <v>14</v>
      </c>
      <c r="K60" s="4"/>
    </row>
    <row r="61" spans="1:11">
      <c r="A61" s="6">
        <v>58</v>
      </c>
      <c r="B61" s="12">
        <v>114829</v>
      </c>
      <c r="C61" s="7">
        <v>3991</v>
      </c>
      <c r="D61" s="13">
        <v>44413</v>
      </c>
      <c r="E61" s="7" t="s">
        <v>17</v>
      </c>
      <c r="F61" s="7">
        <f>IFERROR(VLOOKUP(E61,[3]Listas!$B$13:$C$82,2,0)," ")</f>
        <v>20515473735</v>
      </c>
      <c r="G61" s="17" t="s">
        <v>165</v>
      </c>
      <c r="H61" s="17" t="s">
        <v>166</v>
      </c>
      <c r="I61" s="17" t="s">
        <v>167</v>
      </c>
      <c r="J61" s="7" t="s">
        <v>14</v>
      </c>
      <c r="K61" s="4"/>
    </row>
    <row r="62" spans="1:11">
      <c r="A62" s="6">
        <v>59</v>
      </c>
      <c r="B62" s="12">
        <v>114829</v>
      </c>
      <c r="C62" s="7">
        <v>3991</v>
      </c>
      <c r="D62" s="13">
        <v>44413</v>
      </c>
      <c r="E62" s="7" t="s">
        <v>17</v>
      </c>
      <c r="F62" s="7">
        <f>IFERROR(VLOOKUP(E62,[3]Listas!$B$13:$C$82,2,0)," ")</f>
        <v>20515473735</v>
      </c>
      <c r="G62" s="17" t="s">
        <v>168</v>
      </c>
      <c r="H62" s="17" t="s">
        <v>169</v>
      </c>
      <c r="I62" s="17" t="s">
        <v>170</v>
      </c>
      <c r="J62" s="7" t="s">
        <v>14</v>
      </c>
      <c r="K62" s="4"/>
    </row>
    <row r="63" spans="1:11">
      <c r="A63" s="6">
        <v>60</v>
      </c>
      <c r="B63" s="12">
        <v>110527</v>
      </c>
      <c r="C63" s="7">
        <v>3989</v>
      </c>
      <c r="D63" s="13">
        <v>44413</v>
      </c>
      <c r="E63" s="7" t="s">
        <v>66</v>
      </c>
      <c r="F63" s="7">
        <f>IFERROR(VLOOKUP(E63,[2]Listas!$B$13:$C$82,2,0)," ")</f>
        <v>20454262116</v>
      </c>
      <c r="G63" s="17" t="s">
        <v>171</v>
      </c>
      <c r="H63" s="17" t="s">
        <v>67</v>
      </c>
      <c r="I63" s="17" t="s">
        <v>172</v>
      </c>
      <c r="J63" s="7" t="s">
        <v>14</v>
      </c>
      <c r="K63" s="4"/>
    </row>
    <row r="64" spans="1:11">
      <c r="A64" s="6">
        <v>61</v>
      </c>
      <c r="B64" s="12">
        <v>110527</v>
      </c>
      <c r="C64" s="7">
        <v>3989</v>
      </c>
      <c r="D64" s="13">
        <v>44413</v>
      </c>
      <c r="E64" s="7" t="s">
        <v>66</v>
      </c>
      <c r="F64" s="7">
        <f>IFERROR(VLOOKUP(E64,[2]Listas!$B$13:$C$82,2,0)," ")</f>
        <v>20454262116</v>
      </c>
      <c r="G64" s="17" t="s">
        <v>173</v>
      </c>
      <c r="H64" s="17" t="s">
        <v>67</v>
      </c>
      <c r="I64" s="17" t="s">
        <v>68</v>
      </c>
      <c r="J64" s="7" t="s">
        <v>14</v>
      </c>
      <c r="K64" s="5"/>
    </row>
    <row r="65" spans="1:11">
      <c r="A65" s="6">
        <v>62</v>
      </c>
      <c r="B65" s="12">
        <v>116191</v>
      </c>
      <c r="C65" s="7">
        <v>3993</v>
      </c>
      <c r="D65" s="13">
        <v>44413</v>
      </c>
      <c r="E65" s="7" t="s">
        <v>17</v>
      </c>
      <c r="F65" s="7">
        <f>IFERROR(VLOOKUP(E65,[3]Listas!$B$13:$C$82,2,0)," ")</f>
        <v>20515473735</v>
      </c>
      <c r="G65" s="17" t="s">
        <v>187</v>
      </c>
      <c r="H65" s="17" t="s">
        <v>163</v>
      </c>
      <c r="I65" s="17" t="s">
        <v>164</v>
      </c>
      <c r="J65" s="7" t="s">
        <v>14</v>
      </c>
      <c r="K65" s="4"/>
    </row>
    <row r="66" spans="1:11">
      <c r="A66" s="6">
        <v>63</v>
      </c>
      <c r="B66" s="12">
        <v>116191</v>
      </c>
      <c r="C66" s="7">
        <v>3993</v>
      </c>
      <c r="D66" s="13">
        <v>44413</v>
      </c>
      <c r="E66" s="7" t="s">
        <v>17</v>
      </c>
      <c r="F66" s="7">
        <f>IFERROR(VLOOKUP(E66,[3]Listas!$B$13:$C$82,2,0)," ")</f>
        <v>20515473735</v>
      </c>
      <c r="G66" s="17" t="s">
        <v>188</v>
      </c>
      <c r="H66" s="17" t="s">
        <v>166</v>
      </c>
      <c r="I66" s="17" t="s">
        <v>167</v>
      </c>
      <c r="J66" s="7" t="s">
        <v>14</v>
      </c>
      <c r="K66" s="4"/>
    </row>
    <row r="67" spans="1:11">
      <c r="A67" s="6">
        <v>64</v>
      </c>
      <c r="B67" s="12">
        <v>116191</v>
      </c>
      <c r="C67" s="7">
        <v>3993</v>
      </c>
      <c r="D67" s="13">
        <v>44413</v>
      </c>
      <c r="E67" s="7" t="s">
        <v>17</v>
      </c>
      <c r="F67" s="7">
        <f>IFERROR(VLOOKUP(E67,[3]Listas!$B$13:$C$82,2,0)," ")</f>
        <v>20515473735</v>
      </c>
      <c r="G67" s="17" t="s">
        <v>189</v>
      </c>
      <c r="H67" s="17" t="s">
        <v>169</v>
      </c>
      <c r="I67" s="17" t="s">
        <v>170</v>
      </c>
      <c r="J67" s="7" t="s">
        <v>14</v>
      </c>
      <c r="K67" s="4"/>
    </row>
    <row r="68" spans="1:11">
      <c r="A68" s="6">
        <v>65</v>
      </c>
      <c r="B68" s="14" t="s">
        <v>704</v>
      </c>
      <c r="C68" s="7">
        <v>4097</v>
      </c>
      <c r="D68" s="18">
        <v>44418</v>
      </c>
      <c r="E68" s="15" t="s">
        <v>705</v>
      </c>
      <c r="F68" s="7">
        <f>IFERROR(VLOOKUP(E68,[5]Listas!$B$13:$C$82,2,0)," ")</f>
        <v>20321598936</v>
      </c>
      <c r="G68" s="7" t="s">
        <v>706</v>
      </c>
      <c r="H68" s="7" t="s">
        <v>707</v>
      </c>
      <c r="I68" s="7" t="s">
        <v>708</v>
      </c>
      <c r="J68" s="7" t="str">
        <f>IFERROR(VLOOKUP(MID(G68,1,3),[5]Listas!$B$4:$C$7,2,0), " ")</f>
        <v>SOBREDIMENSIONADO</v>
      </c>
      <c r="K68" s="4"/>
    </row>
    <row r="69" spans="1:11">
      <c r="A69" s="6">
        <v>66</v>
      </c>
      <c r="B69" s="12">
        <v>118181</v>
      </c>
      <c r="C69" s="7">
        <v>4049</v>
      </c>
      <c r="D69" s="13">
        <v>44417</v>
      </c>
      <c r="E69" s="13" t="s">
        <v>20</v>
      </c>
      <c r="F69" s="7">
        <f>IFERROR(VLOOKUP(E69,[2]Listas!$B$13:$C$82,2,0)," ")</f>
        <v>20371332210</v>
      </c>
      <c r="G69" s="17" t="s">
        <v>238</v>
      </c>
      <c r="H69" s="17" t="s">
        <v>85</v>
      </c>
      <c r="I69" s="17" t="s">
        <v>239</v>
      </c>
      <c r="J69" s="7" t="s">
        <v>14</v>
      </c>
      <c r="K69" s="4"/>
    </row>
    <row r="70" spans="1:11">
      <c r="A70" s="6">
        <v>67</v>
      </c>
      <c r="B70" s="12">
        <v>118181</v>
      </c>
      <c r="C70" s="7">
        <v>4049</v>
      </c>
      <c r="D70" s="13">
        <v>44417</v>
      </c>
      <c r="E70" s="13" t="s">
        <v>20</v>
      </c>
      <c r="F70" s="7">
        <f>IFERROR(VLOOKUP(E70,[2]Listas!$B$13:$C$82,2,0)," ")</f>
        <v>20371332210</v>
      </c>
      <c r="G70" s="17" t="s">
        <v>240</v>
      </c>
      <c r="H70" s="17" t="s">
        <v>241</v>
      </c>
      <c r="I70" s="17" t="s">
        <v>242</v>
      </c>
      <c r="J70" s="7" t="s">
        <v>14</v>
      </c>
      <c r="K70" s="4"/>
    </row>
    <row r="71" spans="1:11">
      <c r="A71" s="6">
        <v>68</v>
      </c>
      <c r="B71" s="12">
        <v>118181</v>
      </c>
      <c r="C71" s="7">
        <v>4049</v>
      </c>
      <c r="D71" s="13">
        <v>44417</v>
      </c>
      <c r="E71" s="13" t="s">
        <v>20</v>
      </c>
      <c r="F71" s="7">
        <f>IFERROR(VLOOKUP(E71,[2]Listas!$B$13:$C$82,2,0)," ")</f>
        <v>20371332210</v>
      </c>
      <c r="G71" s="17" t="s">
        <v>243</v>
      </c>
      <c r="H71" s="17" t="s">
        <v>244</v>
      </c>
      <c r="I71" s="17" t="s">
        <v>245</v>
      </c>
      <c r="J71" s="7" t="s">
        <v>14</v>
      </c>
      <c r="K71" s="4"/>
    </row>
    <row r="72" spans="1:11">
      <c r="A72" s="6">
        <v>69</v>
      </c>
      <c r="B72" s="12">
        <v>118181</v>
      </c>
      <c r="C72" s="7">
        <v>4049</v>
      </c>
      <c r="D72" s="13">
        <v>44417</v>
      </c>
      <c r="E72" s="13" t="s">
        <v>20</v>
      </c>
      <c r="F72" s="7">
        <f>IFERROR(VLOOKUP(E72,[2]Listas!$B$13:$C$82,2,0)," ")</f>
        <v>20371332210</v>
      </c>
      <c r="G72" s="17" t="s">
        <v>246</v>
      </c>
      <c r="H72" s="17" t="s">
        <v>54</v>
      </c>
      <c r="I72" s="17" t="s">
        <v>247</v>
      </c>
      <c r="J72" s="7" t="s">
        <v>14</v>
      </c>
      <c r="K72" s="4"/>
    </row>
    <row r="73" spans="1:11">
      <c r="A73" s="6">
        <v>70</v>
      </c>
      <c r="B73" s="12">
        <v>118181</v>
      </c>
      <c r="C73" s="7">
        <v>4049</v>
      </c>
      <c r="D73" s="13">
        <v>44417</v>
      </c>
      <c r="E73" s="13" t="s">
        <v>20</v>
      </c>
      <c r="F73" s="7">
        <f>IFERROR(VLOOKUP(E73,[2]Listas!$B$13:$C$82,2,0)," ")</f>
        <v>20371332210</v>
      </c>
      <c r="G73" s="17" t="s">
        <v>248</v>
      </c>
      <c r="H73" s="17" t="s">
        <v>241</v>
      </c>
      <c r="I73" s="17" t="s">
        <v>239</v>
      </c>
      <c r="J73" s="7" t="s">
        <v>14</v>
      </c>
      <c r="K73" s="4"/>
    </row>
    <row r="74" spans="1:11" ht="42.75">
      <c r="A74" s="6">
        <v>71</v>
      </c>
      <c r="B74" s="12">
        <v>114832</v>
      </c>
      <c r="C74" s="7">
        <v>4117</v>
      </c>
      <c r="D74" s="13">
        <v>44419</v>
      </c>
      <c r="E74" s="13" t="s">
        <v>20</v>
      </c>
      <c r="F74" s="7">
        <f>IFERROR(VLOOKUP(E74,[2]Listas!$B$13:$C$82,2,0)," ")</f>
        <v>20371332210</v>
      </c>
      <c r="G74" s="17" t="s">
        <v>264</v>
      </c>
      <c r="H74" s="17" t="s">
        <v>265</v>
      </c>
      <c r="I74" s="17" t="s">
        <v>270</v>
      </c>
      <c r="J74" s="7" t="s">
        <v>14</v>
      </c>
      <c r="K74" s="4"/>
    </row>
    <row r="75" spans="1:11" ht="42.75">
      <c r="A75" s="6">
        <v>72</v>
      </c>
      <c r="B75" s="12">
        <v>114832</v>
      </c>
      <c r="C75" s="7">
        <v>4117</v>
      </c>
      <c r="D75" s="13">
        <v>44419</v>
      </c>
      <c r="E75" s="13" t="s">
        <v>20</v>
      </c>
      <c r="F75" s="7">
        <f>IFERROR(VLOOKUP(E75,[2]Listas!$B$13:$C$82,2,0)," ")</f>
        <v>20371332210</v>
      </c>
      <c r="G75" s="17" t="s">
        <v>266</v>
      </c>
      <c r="H75" s="17" t="s">
        <v>267</v>
      </c>
      <c r="I75" s="17" t="s">
        <v>270</v>
      </c>
      <c r="J75" s="7" t="s">
        <v>14</v>
      </c>
      <c r="K75" s="4"/>
    </row>
    <row r="76" spans="1:11" ht="42.75">
      <c r="A76" s="6">
        <v>73</v>
      </c>
      <c r="B76" s="12">
        <v>114832</v>
      </c>
      <c r="C76" s="7">
        <v>4117</v>
      </c>
      <c r="D76" s="13">
        <v>44419</v>
      </c>
      <c r="E76" s="13" t="s">
        <v>20</v>
      </c>
      <c r="F76" s="7">
        <f>IFERROR(VLOOKUP(E76,[2]Listas!$B$13:$C$82,2,0)," ")</f>
        <v>20371332210</v>
      </c>
      <c r="G76" s="17" t="s">
        <v>268</v>
      </c>
      <c r="H76" s="17" t="s">
        <v>269</v>
      </c>
      <c r="I76" s="17" t="s">
        <v>270</v>
      </c>
      <c r="J76" s="7" t="s">
        <v>14</v>
      </c>
      <c r="K76" s="4"/>
    </row>
    <row r="77" spans="1:11">
      <c r="A77" s="6">
        <v>74</v>
      </c>
      <c r="B77" s="12">
        <v>115380</v>
      </c>
      <c r="C77" s="7">
        <v>4118</v>
      </c>
      <c r="D77" s="13">
        <v>44419</v>
      </c>
      <c r="E77" s="13" t="s">
        <v>20</v>
      </c>
      <c r="F77" s="7">
        <f>IFERROR(VLOOKUP(E77,[2]Listas!$B$13:$C$82,2,0)," ")</f>
        <v>20371332210</v>
      </c>
      <c r="G77" s="17" t="s">
        <v>271</v>
      </c>
      <c r="H77" s="17" t="s">
        <v>64</v>
      </c>
      <c r="I77" s="17" t="s">
        <v>242</v>
      </c>
      <c r="J77" s="7" t="s">
        <v>14</v>
      </c>
      <c r="K77" s="4"/>
    </row>
    <row r="78" spans="1:11">
      <c r="A78" s="6">
        <v>75</v>
      </c>
      <c r="B78" s="12">
        <v>117420</v>
      </c>
      <c r="C78" s="7">
        <v>4124</v>
      </c>
      <c r="D78" s="13">
        <v>44419</v>
      </c>
      <c r="E78" s="7" t="s">
        <v>290</v>
      </c>
      <c r="F78" s="7">
        <f>IFERROR(VLOOKUP(E78,[3]Listas!$B$13:$C$82,2,0)," ")</f>
        <v>20503934885</v>
      </c>
      <c r="G78" s="17" t="s">
        <v>281</v>
      </c>
      <c r="H78" s="17" t="s">
        <v>282</v>
      </c>
      <c r="I78" s="17" t="s">
        <v>283</v>
      </c>
      <c r="J78" s="7" t="s">
        <v>14</v>
      </c>
      <c r="K78" s="4"/>
    </row>
    <row r="79" spans="1:11">
      <c r="A79" s="6">
        <v>76</v>
      </c>
      <c r="B79" s="12">
        <v>117420</v>
      </c>
      <c r="C79" s="7">
        <v>4124</v>
      </c>
      <c r="D79" s="13">
        <v>44419</v>
      </c>
      <c r="E79" s="7" t="s">
        <v>290</v>
      </c>
      <c r="F79" s="7">
        <f>IFERROR(VLOOKUP(E79,[3]Listas!$B$13:$C$82,2,0)," ")</f>
        <v>20503934885</v>
      </c>
      <c r="G79" s="17" t="s">
        <v>284</v>
      </c>
      <c r="H79" s="17" t="s">
        <v>285</v>
      </c>
      <c r="I79" s="17" t="s">
        <v>286</v>
      </c>
      <c r="J79" s="7" t="s">
        <v>14</v>
      </c>
      <c r="K79" s="4"/>
    </row>
    <row r="80" spans="1:11">
      <c r="A80" s="6">
        <v>77</v>
      </c>
      <c r="B80" s="12">
        <v>117420</v>
      </c>
      <c r="C80" s="7">
        <v>4124</v>
      </c>
      <c r="D80" s="13">
        <v>44419</v>
      </c>
      <c r="E80" s="7" t="s">
        <v>290</v>
      </c>
      <c r="F80" s="7">
        <f>IFERROR(VLOOKUP(E80,[3]Listas!$B$13:$C$82,2,0)," ")</f>
        <v>20503934885</v>
      </c>
      <c r="G80" s="17" t="s">
        <v>287</v>
      </c>
      <c r="H80" s="17" t="s">
        <v>288</v>
      </c>
      <c r="I80" s="17" t="s">
        <v>289</v>
      </c>
      <c r="J80" s="7" t="s">
        <v>14</v>
      </c>
      <c r="K80" s="4"/>
    </row>
    <row r="81" spans="1:11">
      <c r="A81" s="6">
        <v>78</v>
      </c>
      <c r="B81" s="12">
        <v>120225</v>
      </c>
      <c r="C81" s="7">
        <v>4191</v>
      </c>
      <c r="D81" s="13">
        <v>44421</v>
      </c>
      <c r="E81" s="13" t="s">
        <v>20</v>
      </c>
      <c r="F81" s="7">
        <f>IFERROR(VLOOKUP(E81,[2]Listas!$B$13:$C$82,2,0)," ")</f>
        <v>20371332210</v>
      </c>
      <c r="G81" s="17" t="s">
        <v>311</v>
      </c>
      <c r="H81" s="17" t="s">
        <v>85</v>
      </c>
      <c r="I81" s="17" t="s">
        <v>239</v>
      </c>
      <c r="J81" s="7" t="s">
        <v>14</v>
      </c>
      <c r="K81" s="4"/>
    </row>
    <row r="82" spans="1:11">
      <c r="A82" s="6">
        <v>79</v>
      </c>
      <c r="B82" s="12">
        <v>120225</v>
      </c>
      <c r="C82" s="7">
        <v>4191</v>
      </c>
      <c r="D82" s="13">
        <v>44421</v>
      </c>
      <c r="E82" s="13" t="s">
        <v>20</v>
      </c>
      <c r="F82" s="7">
        <f>IFERROR(VLOOKUP(E82,[2]Listas!$B$13:$C$82,2,0)," ")</f>
        <v>20371332210</v>
      </c>
      <c r="G82" s="17" t="s">
        <v>312</v>
      </c>
      <c r="H82" s="17" t="s">
        <v>241</v>
      </c>
      <c r="I82" s="17" t="s">
        <v>242</v>
      </c>
      <c r="J82" s="7" t="s">
        <v>14</v>
      </c>
      <c r="K82" s="4"/>
    </row>
    <row r="83" spans="1:11">
      <c r="A83" s="6">
        <v>80</v>
      </c>
      <c r="B83" s="12">
        <v>120225</v>
      </c>
      <c r="C83" s="7">
        <v>4191</v>
      </c>
      <c r="D83" s="13">
        <v>44421</v>
      </c>
      <c r="E83" s="13" t="s">
        <v>20</v>
      </c>
      <c r="F83" s="7">
        <f>IFERROR(VLOOKUP(E83,[2]Listas!$B$13:$C$82,2,0)," ")</f>
        <v>20371332210</v>
      </c>
      <c r="G83" s="17" t="s">
        <v>313</v>
      </c>
      <c r="H83" s="17" t="s">
        <v>244</v>
      </c>
      <c r="I83" s="17" t="s">
        <v>245</v>
      </c>
      <c r="J83" s="7" t="s">
        <v>14</v>
      </c>
      <c r="K83" s="4"/>
    </row>
    <row r="84" spans="1:11">
      <c r="A84" s="6">
        <v>81</v>
      </c>
      <c r="B84" s="12">
        <v>120225</v>
      </c>
      <c r="C84" s="7">
        <v>4191</v>
      </c>
      <c r="D84" s="13">
        <v>44421</v>
      </c>
      <c r="E84" s="13" t="s">
        <v>20</v>
      </c>
      <c r="F84" s="7">
        <f>IFERROR(VLOOKUP(E84,[2]Listas!$B$13:$C$82,2,0)," ")</f>
        <v>20371332210</v>
      </c>
      <c r="G84" s="17" t="s">
        <v>314</v>
      </c>
      <c r="H84" s="17" t="s">
        <v>54</v>
      </c>
      <c r="I84" s="17" t="s">
        <v>247</v>
      </c>
      <c r="J84" s="7" t="s">
        <v>14</v>
      </c>
      <c r="K84" s="4"/>
    </row>
    <row r="85" spans="1:11">
      <c r="A85" s="6">
        <v>82</v>
      </c>
      <c r="B85" s="12">
        <v>120225</v>
      </c>
      <c r="C85" s="7">
        <v>4191</v>
      </c>
      <c r="D85" s="13">
        <v>44421</v>
      </c>
      <c r="E85" s="13" t="s">
        <v>20</v>
      </c>
      <c r="F85" s="7">
        <f>IFERROR(VLOOKUP(E85,[2]Listas!$B$13:$C$82,2,0)," ")</f>
        <v>20371332210</v>
      </c>
      <c r="G85" s="17" t="s">
        <v>315</v>
      </c>
      <c r="H85" s="17" t="s">
        <v>241</v>
      </c>
      <c r="I85" s="17" t="s">
        <v>239</v>
      </c>
      <c r="J85" s="7" t="s">
        <v>14</v>
      </c>
      <c r="K85" s="4"/>
    </row>
    <row r="86" spans="1:11">
      <c r="A86" s="6">
        <v>83</v>
      </c>
      <c r="B86" s="12">
        <v>120261</v>
      </c>
      <c r="C86" s="7">
        <v>4192</v>
      </c>
      <c r="D86" s="13">
        <v>44421</v>
      </c>
      <c r="E86" s="7" t="s">
        <v>290</v>
      </c>
      <c r="F86" s="7">
        <f>IFERROR(VLOOKUP(E86,[3]Listas!$B$13:$C$82,2,0)," ")</f>
        <v>20503934885</v>
      </c>
      <c r="G86" s="17" t="s">
        <v>316</v>
      </c>
      <c r="H86" s="17" t="s">
        <v>317</v>
      </c>
      <c r="I86" s="17" t="s">
        <v>318</v>
      </c>
      <c r="J86" s="7" t="s">
        <v>14</v>
      </c>
      <c r="K86" s="4"/>
    </row>
    <row r="87" spans="1:11">
      <c r="A87" s="6">
        <v>84</v>
      </c>
      <c r="B87" s="14" t="s">
        <v>862</v>
      </c>
      <c r="C87" s="7">
        <v>4230</v>
      </c>
      <c r="D87" s="18">
        <v>44424</v>
      </c>
      <c r="E87" s="15" t="s">
        <v>17</v>
      </c>
      <c r="F87" s="7">
        <f>IFERROR(VLOOKUP(E87,[5]Listas!$B$13:$C$82,2,0)," ")</f>
        <v>20515473735</v>
      </c>
      <c r="G87" s="7" t="s">
        <v>863</v>
      </c>
      <c r="H87" s="7" t="s">
        <v>43</v>
      </c>
      <c r="I87" s="7" t="s">
        <v>864</v>
      </c>
      <c r="J87" s="7" t="str">
        <f>IFERROR(VLOOKUP(MID(G87,1,3),[5]Listas!$B$4:$C$7,2,0), " ")</f>
        <v>SOBREDIMENSIONADO</v>
      </c>
      <c r="K87" s="4"/>
    </row>
    <row r="88" spans="1:11">
      <c r="A88" s="6">
        <v>85</v>
      </c>
      <c r="B88" s="14" t="s">
        <v>862</v>
      </c>
      <c r="C88" s="7">
        <v>4230</v>
      </c>
      <c r="D88" s="18">
        <v>44424</v>
      </c>
      <c r="E88" s="15" t="s">
        <v>17</v>
      </c>
      <c r="F88" s="7">
        <f>IFERROR(VLOOKUP(E88,[5]Listas!$B$13:$C$82,2,0)," ")</f>
        <v>20515473735</v>
      </c>
      <c r="G88" s="7" t="s">
        <v>865</v>
      </c>
      <c r="H88" s="7" t="s">
        <v>42</v>
      </c>
      <c r="I88" s="7" t="s">
        <v>864</v>
      </c>
      <c r="J88" s="7" t="str">
        <f>IFERROR(VLOOKUP(MID(G88,1,3),[5]Listas!$B$4:$C$7,2,0), " ")</f>
        <v>SOBREDIMENSIONADO</v>
      </c>
      <c r="K88" s="4"/>
    </row>
    <row r="89" spans="1:11">
      <c r="A89" s="6">
        <v>86</v>
      </c>
      <c r="B89" s="14" t="s">
        <v>862</v>
      </c>
      <c r="C89" s="7">
        <v>4230</v>
      </c>
      <c r="D89" s="18">
        <v>44424</v>
      </c>
      <c r="E89" s="15" t="s">
        <v>17</v>
      </c>
      <c r="F89" s="7">
        <f>IFERROR(VLOOKUP(E89,[5]Listas!$B$13:$C$82,2,0)," ")</f>
        <v>20515473735</v>
      </c>
      <c r="G89" s="7" t="s">
        <v>866</v>
      </c>
      <c r="H89" s="7" t="s">
        <v>44</v>
      </c>
      <c r="I89" s="7" t="s">
        <v>864</v>
      </c>
      <c r="J89" s="7" t="str">
        <f>IFERROR(VLOOKUP(MID(G89,1,3),[5]Listas!$B$4:$C$7,2,0), " ")</f>
        <v>SOBREDIMENSIONADO</v>
      </c>
      <c r="K89" s="4"/>
    </row>
    <row r="90" spans="1:11">
      <c r="A90" s="6">
        <v>87</v>
      </c>
      <c r="B90" s="14" t="s">
        <v>979</v>
      </c>
      <c r="C90" s="7">
        <v>4342</v>
      </c>
      <c r="D90" s="18">
        <v>44428</v>
      </c>
      <c r="E90" s="16" t="s">
        <v>17</v>
      </c>
      <c r="F90" s="7">
        <f>IFERROR(VLOOKUP(E90,[5]Listas!$B$13:$C$82,2,0)," ")</f>
        <v>20515473735</v>
      </c>
      <c r="G90" s="7" t="s">
        <v>980</v>
      </c>
      <c r="H90" s="7" t="s">
        <v>43</v>
      </c>
      <c r="I90" s="7" t="s">
        <v>981</v>
      </c>
      <c r="J90" s="7" t="str">
        <f>IFERROR(VLOOKUP(MID(G90,1,3),[5]Listas!$B$4:$C$7,2,0), " ")</f>
        <v>SOBREDIMENSIONADO</v>
      </c>
      <c r="K90" s="4"/>
    </row>
    <row r="91" spans="1:11">
      <c r="A91" s="6">
        <v>88</v>
      </c>
      <c r="B91" s="14" t="s">
        <v>979</v>
      </c>
      <c r="C91" s="7">
        <v>4342</v>
      </c>
      <c r="D91" s="18">
        <v>44428</v>
      </c>
      <c r="E91" s="16" t="s">
        <v>17</v>
      </c>
      <c r="F91" s="7">
        <f>IFERROR(VLOOKUP(E91,[5]Listas!$B$13:$C$82,2,0)," ")</f>
        <v>20515473735</v>
      </c>
      <c r="G91" s="7" t="s">
        <v>982</v>
      </c>
      <c r="H91" s="7" t="s">
        <v>44</v>
      </c>
      <c r="I91" s="7" t="s">
        <v>981</v>
      </c>
      <c r="J91" s="7" t="str">
        <f>IFERROR(VLOOKUP(MID(G91,1,3),[5]Listas!$B$4:$C$7,2,0), " ")</f>
        <v>SOBREDIMENSIONADO</v>
      </c>
      <c r="K91" s="4"/>
    </row>
    <row r="92" spans="1:11">
      <c r="A92" s="6">
        <v>89</v>
      </c>
      <c r="B92" s="14" t="s">
        <v>979</v>
      </c>
      <c r="C92" s="7">
        <v>4342</v>
      </c>
      <c r="D92" s="18">
        <v>44428</v>
      </c>
      <c r="E92" s="16" t="s">
        <v>17</v>
      </c>
      <c r="F92" s="7">
        <f>IFERROR(VLOOKUP(E92,[5]Listas!$B$13:$C$82,2,0)," ")</f>
        <v>20515473735</v>
      </c>
      <c r="G92" s="7" t="s">
        <v>983</v>
      </c>
      <c r="H92" s="7" t="s">
        <v>984</v>
      </c>
      <c r="I92" s="7" t="s">
        <v>981</v>
      </c>
      <c r="J92" s="7" t="str">
        <f>IFERROR(VLOOKUP(MID(G92,1,3),[5]Listas!$B$4:$C$7,2,0), " ")</f>
        <v>SOBREDIMENSIONADO</v>
      </c>
      <c r="K92" s="4"/>
    </row>
    <row r="93" spans="1:11">
      <c r="A93" s="6">
        <v>90</v>
      </c>
      <c r="B93" s="14" t="s">
        <v>873</v>
      </c>
      <c r="C93" s="7">
        <v>4220</v>
      </c>
      <c r="D93" s="18">
        <v>44424</v>
      </c>
      <c r="E93" s="15" t="s">
        <v>290</v>
      </c>
      <c r="F93" s="7">
        <f>IFERROR(VLOOKUP(E93,[5]Listas!$B$13:$C$82,2,0)," ")</f>
        <v>20503934885</v>
      </c>
      <c r="G93" s="7" t="s">
        <v>874</v>
      </c>
      <c r="H93" s="7" t="s">
        <v>317</v>
      </c>
      <c r="I93" s="7" t="s">
        <v>318</v>
      </c>
      <c r="J93" s="7" t="str">
        <f>IFERROR(VLOOKUP(MID(G93,1,3),[5]Listas!$B$4:$C$7,2,0), " ")</f>
        <v>SOBREDIMENSIONADO</v>
      </c>
      <c r="K93" s="4"/>
    </row>
    <row r="94" spans="1:11">
      <c r="A94" s="6">
        <v>91</v>
      </c>
      <c r="B94" s="12">
        <v>117428</v>
      </c>
      <c r="C94" s="7">
        <v>4193</v>
      </c>
      <c r="D94" s="13">
        <v>44421</v>
      </c>
      <c r="E94" s="7" t="s">
        <v>290</v>
      </c>
      <c r="F94" s="7">
        <f>IFERROR(VLOOKUP(E94,[3]Listas!$B$13:$C$82,2,0)," ")</f>
        <v>20503934885</v>
      </c>
      <c r="G94" s="17" t="s">
        <v>341</v>
      </c>
      <c r="H94" s="17" t="s">
        <v>317</v>
      </c>
      <c r="I94" s="17" t="s">
        <v>283</v>
      </c>
      <c r="J94" s="7" t="s">
        <v>14</v>
      </c>
      <c r="K94" s="4"/>
    </row>
    <row r="95" spans="1:11">
      <c r="A95" s="6">
        <v>92</v>
      </c>
      <c r="B95" s="12">
        <v>117428</v>
      </c>
      <c r="C95" s="7">
        <v>4193</v>
      </c>
      <c r="D95" s="13">
        <v>44421</v>
      </c>
      <c r="E95" s="7" t="s">
        <v>290</v>
      </c>
      <c r="F95" s="7">
        <f>IFERROR(VLOOKUP(E95,[3]Listas!$B$13:$C$82,2,0)," ")</f>
        <v>20503934885</v>
      </c>
      <c r="G95" s="17" t="s">
        <v>342</v>
      </c>
      <c r="H95" s="17" t="s">
        <v>343</v>
      </c>
      <c r="I95" s="17" t="s">
        <v>286</v>
      </c>
      <c r="J95" s="7" t="s">
        <v>14</v>
      </c>
      <c r="K95" s="4"/>
    </row>
    <row r="96" spans="1:11">
      <c r="A96" s="6">
        <v>93</v>
      </c>
      <c r="B96" s="12">
        <v>117428</v>
      </c>
      <c r="C96" s="7">
        <v>4193</v>
      </c>
      <c r="D96" s="13">
        <v>44421</v>
      </c>
      <c r="E96" s="7" t="s">
        <v>290</v>
      </c>
      <c r="F96" s="7">
        <f>IFERROR(VLOOKUP(E96,[3]Listas!$B$13:$C$82,2,0)," ")</f>
        <v>20503934885</v>
      </c>
      <c r="G96" s="17" t="s">
        <v>344</v>
      </c>
      <c r="H96" s="17" t="s">
        <v>345</v>
      </c>
      <c r="I96" s="17" t="s">
        <v>289</v>
      </c>
      <c r="J96" s="7" t="s">
        <v>14</v>
      </c>
      <c r="K96" s="4"/>
    </row>
    <row r="97" spans="1:11">
      <c r="A97" s="6">
        <v>94</v>
      </c>
      <c r="B97" s="12">
        <v>122587</v>
      </c>
      <c r="C97" s="7">
        <v>4222</v>
      </c>
      <c r="D97" s="13">
        <v>44424</v>
      </c>
      <c r="E97" s="7" t="s">
        <v>365</v>
      </c>
      <c r="F97" s="7">
        <f>IFERROR(VLOOKUP(E97,[3]Listas!$B$13:$C$82,2,0)," ")</f>
        <v>20470407442</v>
      </c>
      <c r="G97" s="17" t="s">
        <v>359</v>
      </c>
      <c r="H97" s="17" t="s">
        <v>360</v>
      </c>
      <c r="I97" s="17" t="s">
        <v>361</v>
      </c>
      <c r="J97" s="7" t="s">
        <v>14</v>
      </c>
      <c r="K97" s="4"/>
    </row>
    <row r="98" spans="1:11">
      <c r="A98" s="6">
        <v>95</v>
      </c>
      <c r="B98" s="12">
        <v>122587</v>
      </c>
      <c r="C98" s="7">
        <v>4222</v>
      </c>
      <c r="D98" s="13">
        <v>44424</v>
      </c>
      <c r="E98" s="7" t="s">
        <v>365</v>
      </c>
      <c r="F98" s="7">
        <f>IFERROR(VLOOKUP(E98,[3]Listas!$B$13:$C$82,2,0)," ")</f>
        <v>20470407442</v>
      </c>
      <c r="G98" s="17" t="s">
        <v>362</v>
      </c>
      <c r="H98" s="17" t="s">
        <v>363</v>
      </c>
      <c r="I98" s="17" t="s">
        <v>364</v>
      </c>
      <c r="J98" s="7" t="s">
        <v>14</v>
      </c>
      <c r="K98" s="4"/>
    </row>
    <row r="99" spans="1:11">
      <c r="A99" s="6">
        <v>96</v>
      </c>
      <c r="B99" s="12">
        <v>122650</v>
      </c>
      <c r="C99" s="7">
        <v>4224</v>
      </c>
      <c r="D99" s="13">
        <v>44424</v>
      </c>
      <c r="E99" s="7" t="s">
        <v>27</v>
      </c>
      <c r="F99" s="7">
        <f>IFERROR(VLOOKUP(E99,[2]Listas!$B$13:$C$82,2,0)," ")</f>
        <v>20100568617</v>
      </c>
      <c r="G99" s="17" t="s">
        <v>366</v>
      </c>
      <c r="H99" s="17" t="s">
        <v>367</v>
      </c>
      <c r="I99" s="17" t="s">
        <v>368</v>
      </c>
      <c r="J99" s="7" t="s">
        <v>14</v>
      </c>
      <c r="K99" s="4"/>
    </row>
    <row r="100" spans="1:11">
      <c r="A100" s="6">
        <v>97</v>
      </c>
      <c r="B100" s="12">
        <v>122650</v>
      </c>
      <c r="C100" s="7">
        <v>4224</v>
      </c>
      <c r="D100" s="13">
        <v>44424</v>
      </c>
      <c r="E100" s="7" t="s">
        <v>27</v>
      </c>
      <c r="F100" s="7">
        <f>IFERROR(VLOOKUP(E100,[2]Listas!$B$13:$C$82,2,0)," ")</f>
        <v>20100568617</v>
      </c>
      <c r="G100" s="17" t="s">
        <v>369</v>
      </c>
      <c r="H100" s="17" t="s">
        <v>370</v>
      </c>
      <c r="I100" s="17" t="s">
        <v>368</v>
      </c>
      <c r="J100" s="7" t="s">
        <v>14</v>
      </c>
      <c r="K100" s="4"/>
    </row>
    <row r="101" spans="1:11">
      <c r="A101" s="6">
        <v>98</v>
      </c>
      <c r="B101" s="12">
        <v>122650</v>
      </c>
      <c r="C101" s="7">
        <v>4224</v>
      </c>
      <c r="D101" s="13">
        <v>44424</v>
      </c>
      <c r="E101" s="7" t="s">
        <v>27</v>
      </c>
      <c r="F101" s="7">
        <f>IFERROR(VLOOKUP(E101,[2]Listas!$B$13:$C$82,2,0)," ")</f>
        <v>20100568617</v>
      </c>
      <c r="G101" s="17" t="s">
        <v>371</v>
      </c>
      <c r="H101" s="17" t="s">
        <v>372</v>
      </c>
      <c r="I101" s="17" t="s">
        <v>373</v>
      </c>
      <c r="J101" s="7" t="s">
        <v>14</v>
      </c>
      <c r="K101" s="4"/>
    </row>
    <row r="102" spans="1:11">
      <c r="A102" s="6">
        <v>99</v>
      </c>
      <c r="B102" s="12">
        <v>122650</v>
      </c>
      <c r="C102" s="7">
        <v>4224</v>
      </c>
      <c r="D102" s="13">
        <v>44424</v>
      </c>
      <c r="E102" s="7" t="s">
        <v>27</v>
      </c>
      <c r="F102" s="7">
        <f>IFERROR(VLOOKUP(E102,[2]Listas!$B$13:$C$82,2,0)," ")</f>
        <v>20100568617</v>
      </c>
      <c r="G102" s="17" t="s">
        <v>374</v>
      </c>
      <c r="H102" s="17" t="s">
        <v>375</v>
      </c>
      <c r="I102" s="17" t="s">
        <v>373</v>
      </c>
      <c r="J102" s="7" t="s">
        <v>14</v>
      </c>
      <c r="K102" s="4"/>
    </row>
    <row r="103" spans="1:11">
      <c r="A103" s="6">
        <v>100</v>
      </c>
      <c r="B103" s="12">
        <v>122650</v>
      </c>
      <c r="C103" s="7">
        <v>4224</v>
      </c>
      <c r="D103" s="13">
        <v>44424</v>
      </c>
      <c r="E103" s="7" t="s">
        <v>27</v>
      </c>
      <c r="F103" s="7">
        <f>IFERROR(VLOOKUP(E103,[2]Listas!$B$13:$C$82,2,0)," ")</f>
        <v>20100568617</v>
      </c>
      <c r="G103" s="17" t="s">
        <v>376</v>
      </c>
      <c r="H103" s="17" t="s">
        <v>377</v>
      </c>
      <c r="I103" s="17" t="s">
        <v>378</v>
      </c>
      <c r="J103" s="7" t="s">
        <v>14</v>
      </c>
      <c r="K103" s="4"/>
    </row>
    <row r="104" spans="1:11">
      <c r="A104" s="6">
        <v>101</v>
      </c>
      <c r="B104" s="12">
        <v>122650</v>
      </c>
      <c r="C104" s="7">
        <v>4224</v>
      </c>
      <c r="D104" s="13">
        <v>44424</v>
      </c>
      <c r="E104" s="7" t="s">
        <v>27</v>
      </c>
      <c r="F104" s="7">
        <f>IFERROR(VLOOKUP(E104,[2]Listas!$B$13:$C$82,2,0)," ")</f>
        <v>20100568617</v>
      </c>
      <c r="G104" s="17" t="s">
        <v>379</v>
      </c>
      <c r="H104" s="17" t="s">
        <v>380</v>
      </c>
      <c r="I104" s="17" t="s">
        <v>378</v>
      </c>
      <c r="J104" s="7" t="s">
        <v>14</v>
      </c>
      <c r="K104" s="4"/>
    </row>
    <row r="105" spans="1:11">
      <c r="A105" s="6">
        <v>102</v>
      </c>
      <c r="B105" s="12">
        <v>122652</v>
      </c>
      <c r="C105" s="7">
        <v>4248</v>
      </c>
      <c r="D105" s="13">
        <v>44425</v>
      </c>
      <c r="E105" s="7" t="s">
        <v>27</v>
      </c>
      <c r="F105" s="7">
        <f>IFERROR(VLOOKUP(E105,[2]Listas!$B$13:$C$82,2,0)," ")</f>
        <v>20100568617</v>
      </c>
      <c r="G105" s="17" t="s">
        <v>381</v>
      </c>
      <c r="H105" s="17" t="s">
        <v>382</v>
      </c>
      <c r="I105" s="17" t="s">
        <v>383</v>
      </c>
      <c r="J105" s="7" t="s">
        <v>14</v>
      </c>
      <c r="K105" s="4"/>
    </row>
    <row r="106" spans="1:11">
      <c r="A106" s="6">
        <v>103</v>
      </c>
      <c r="B106" s="12">
        <v>122652</v>
      </c>
      <c r="C106" s="7">
        <v>4248</v>
      </c>
      <c r="D106" s="13">
        <v>44425</v>
      </c>
      <c r="E106" s="7" t="s">
        <v>27</v>
      </c>
      <c r="F106" s="7">
        <f>IFERROR(VLOOKUP(E106,[2]Listas!$B$13:$C$82,2,0)," ")</f>
        <v>20100568617</v>
      </c>
      <c r="G106" s="17" t="s">
        <v>384</v>
      </c>
      <c r="H106" s="17" t="s">
        <v>385</v>
      </c>
      <c r="I106" s="17" t="s">
        <v>383</v>
      </c>
      <c r="J106" s="7" t="s">
        <v>14</v>
      </c>
      <c r="K106" s="4"/>
    </row>
    <row r="107" spans="1:11">
      <c r="A107" s="6">
        <v>104</v>
      </c>
      <c r="B107" s="12">
        <v>122652</v>
      </c>
      <c r="C107" s="7">
        <v>4248</v>
      </c>
      <c r="D107" s="13">
        <v>44425</v>
      </c>
      <c r="E107" s="7" t="s">
        <v>27</v>
      </c>
      <c r="F107" s="7">
        <f>IFERROR(VLOOKUP(E107,[2]Listas!$B$13:$C$82,2,0)," ")</f>
        <v>20100568617</v>
      </c>
      <c r="G107" s="17" t="s">
        <v>386</v>
      </c>
      <c r="H107" s="17" t="s">
        <v>88</v>
      </c>
      <c r="I107" s="17" t="s">
        <v>387</v>
      </c>
      <c r="J107" s="7" t="s">
        <v>14</v>
      </c>
      <c r="K107" s="4"/>
    </row>
    <row r="108" spans="1:11">
      <c r="A108" s="6">
        <v>105</v>
      </c>
      <c r="B108" s="12">
        <v>122652</v>
      </c>
      <c r="C108" s="7">
        <v>4248</v>
      </c>
      <c r="D108" s="13">
        <v>44425</v>
      </c>
      <c r="E108" s="7" t="s">
        <v>27</v>
      </c>
      <c r="F108" s="7">
        <f>IFERROR(VLOOKUP(E108,[2]Listas!$B$13:$C$82,2,0)," ")</f>
        <v>20100568617</v>
      </c>
      <c r="G108" s="17" t="s">
        <v>388</v>
      </c>
      <c r="H108" s="17" t="s">
        <v>389</v>
      </c>
      <c r="I108" s="17" t="s">
        <v>387</v>
      </c>
      <c r="J108" s="7" t="s">
        <v>14</v>
      </c>
      <c r="K108" s="4"/>
    </row>
    <row r="109" spans="1:11">
      <c r="A109" s="6">
        <v>106</v>
      </c>
      <c r="B109" s="12">
        <v>122652</v>
      </c>
      <c r="C109" s="7">
        <v>4248</v>
      </c>
      <c r="D109" s="13">
        <v>44425</v>
      </c>
      <c r="E109" s="7" t="s">
        <v>27</v>
      </c>
      <c r="F109" s="7">
        <f>IFERROR(VLOOKUP(E109,[2]Listas!$B$13:$C$82,2,0)," ")</f>
        <v>20100568617</v>
      </c>
      <c r="G109" s="17" t="s">
        <v>390</v>
      </c>
      <c r="H109" s="17" t="s">
        <v>391</v>
      </c>
      <c r="I109" s="17" t="s">
        <v>392</v>
      </c>
      <c r="J109" s="7" t="s">
        <v>14</v>
      </c>
      <c r="K109" s="4"/>
    </row>
    <row r="110" spans="1:11">
      <c r="A110" s="6">
        <v>107</v>
      </c>
      <c r="B110" s="12">
        <v>122652</v>
      </c>
      <c r="C110" s="7">
        <v>4248</v>
      </c>
      <c r="D110" s="13">
        <v>44425</v>
      </c>
      <c r="E110" s="7" t="s">
        <v>27</v>
      </c>
      <c r="F110" s="7">
        <f>IFERROR(VLOOKUP(E110,[2]Listas!$B$13:$C$82,2,0)," ")</f>
        <v>20100568617</v>
      </c>
      <c r="G110" s="17" t="s">
        <v>393</v>
      </c>
      <c r="H110" s="17" t="s">
        <v>394</v>
      </c>
      <c r="I110" s="17" t="s">
        <v>392</v>
      </c>
      <c r="J110" s="7" t="s">
        <v>14</v>
      </c>
      <c r="K110" s="4"/>
    </row>
    <row r="111" spans="1:11">
      <c r="A111" s="6">
        <v>108</v>
      </c>
      <c r="B111" s="12">
        <v>123227</v>
      </c>
      <c r="C111" s="7">
        <v>4288</v>
      </c>
      <c r="D111" s="13">
        <v>44426</v>
      </c>
      <c r="E111" s="7" t="s">
        <v>66</v>
      </c>
      <c r="F111" s="7">
        <f>IFERROR(VLOOKUP(E111,[2]Listas!$B$13:$C$82,2,0)," ")</f>
        <v>20454262116</v>
      </c>
      <c r="G111" s="17" t="s">
        <v>418</v>
      </c>
      <c r="H111" s="17" t="s">
        <v>67</v>
      </c>
      <c r="I111" s="17" t="s">
        <v>68</v>
      </c>
      <c r="J111" s="7" t="s">
        <v>14</v>
      </c>
      <c r="K111" s="4"/>
    </row>
    <row r="112" spans="1:11">
      <c r="A112" s="6">
        <v>109</v>
      </c>
      <c r="B112" s="14" t="s">
        <v>1030</v>
      </c>
      <c r="C112" s="7">
        <v>4398</v>
      </c>
      <c r="D112" s="18">
        <v>44432</v>
      </c>
      <c r="E112" s="16" t="s">
        <v>1031</v>
      </c>
      <c r="F112" s="7">
        <f>IFERROR(VLOOKUP(E112,[5]Listas!$B$13:$C$82,2,0)," ")</f>
        <v>20511946591</v>
      </c>
      <c r="G112" s="7" t="s">
        <v>1032</v>
      </c>
      <c r="H112" s="7" t="s">
        <v>1033</v>
      </c>
      <c r="I112" s="7" t="s">
        <v>1034</v>
      </c>
      <c r="J112" s="7" t="str">
        <f>IFERROR(VLOOKUP(MID(G112,1,3),[5]Listas!$B$4:$C$7,2,0), " ")</f>
        <v>SOBREDIMENSIONADO</v>
      </c>
      <c r="K112" s="4"/>
    </row>
    <row r="113" spans="1:11">
      <c r="A113" s="6">
        <v>110</v>
      </c>
      <c r="B113" s="14" t="s">
        <v>1050</v>
      </c>
      <c r="C113" s="7">
        <v>4421</v>
      </c>
      <c r="D113" s="18">
        <v>44432</v>
      </c>
      <c r="E113" s="15" t="s">
        <v>27</v>
      </c>
      <c r="F113" s="7">
        <f>IFERROR(VLOOKUP(E113,[5]Listas!$B$13:$C$82,2,0)," ")</f>
        <v>20100568617</v>
      </c>
      <c r="G113" s="7" t="s">
        <v>1051</v>
      </c>
      <c r="H113" s="7" t="s">
        <v>700</v>
      </c>
      <c r="I113" s="7" t="s">
        <v>701</v>
      </c>
      <c r="J113" s="7" t="str">
        <f>IFERROR(VLOOKUP(MID(G113,1,3),[5]Listas!$B$4:$C$7,2,0), " ")</f>
        <v>SOBREDIMENSIONADO</v>
      </c>
      <c r="K113" s="4"/>
    </row>
    <row r="114" spans="1:11">
      <c r="A114" s="6">
        <v>111</v>
      </c>
      <c r="B114" s="14" t="s">
        <v>1050</v>
      </c>
      <c r="C114" s="7">
        <v>4421</v>
      </c>
      <c r="D114" s="18">
        <v>44432</v>
      </c>
      <c r="E114" s="15" t="s">
        <v>27</v>
      </c>
      <c r="F114" s="7">
        <f>IFERROR(VLOOKUP(E114,[5]Listas!$B$13:$C$82,2,0)," ")</f>
        <v>20100568617</v>
      </c>
      <c r="G114" s="7" t="s">
        <v>1052</v>
      </c>
      <c r="H114" s="7" t="s">
        <v>703</v>
      </c>
      <c r="I114" s="7" t="s">
        <v>701</v>
      </c>
      <c r="J114" s="7" t="str">
        <f>IFERROR(VLOOKUP(MID(G114,1,3),[5]Listas!$B$4:$C$7,2,0), " ")</f>
        <v>SOBREDIMENSIONADO</v>
      </c>
      <c r="K114" s="4"/>
    </row>
    <row r="115" spans="1:11">
      <c r="A115" s="6">
        <v>112</v>
      </c>
      <c r="B115" s="14" t="s">
        <v>1035</v>
      </c>
      <c r="C115" s="7">
        <v>4419</v>
      </c>
      <c r="D115" s="18">
        <v>44432</v>
      </c>
      <c r="E115" s="15" t="s">
        <v>27</v>
      </c>
      <c r="F115" s="7">
        <f>IFERROR(VLOOKUP(E115,[5]Listas!$B$13:$C$82,2,0)," ")</f>
        <v>20100568617</v>
      </c>
      <c r="G115" s="7" t="s">
        <v>1036</v>
      </c>
      <c r="H115" s="7" t="s">
        <v>367</v>
      </c>
      <c r="I115" s="7" t="s">
        <v>368</v>
      </c>
      <c r="J115" s="7" t="str">
        <f>IFERROR(VLOOKUP(MID(G115,1,3),[5]Listas!$B$4:$C$7,2,0), " ")</f>
        <v>SOBREDIMENSIONADO</v>
      </c>
      <c r="K115" s="4"/>
    </row>
    <row r="116" spans="1:11">
      <c r="A116" s="6">
        <v>113</v>
      </c>
      <c r="B116" s="14" t="s">
        <v>1035</v>
      </c>
      <c r="C116" s="7">
        <v>4419</v>
      </c>
      <c r="D116" s="18">
        <v>44432</v>
      </c>
      <c r="E116" s="15" t="s">
        <v>27</v>
      </c>
      <c r="F116" s="7">
        <f>IFERROR(VLOOKUP(E116,[5]Listas!$B$13:$C$82,2,0)," ")</f>
        <v>20100568617</v>
      </c>
      <c r="G116" s="7" t="s">
        <v>1037</v>
      </c>
      <c r="H116" s="7" t="s">
        <v>370</v>
      </c>
      <c r="I116" s="7" t="s">
        <v>368</v>
      </c>
      <c r="J116" s="7" t="str">
        <f>IFERROR(VLOOKUP(MID(G116,1,3),[5]Listas!$B$4:$C$7,2,0), " ")</f>
        <v>SOBREDIMENSIONADO</v>
      </c>
      <c r="K116" s="4"/>
    </row>
    <row r="117" spans="1:11">
      <c r="A117" s="6">
        <v>114</v>
      </c>
      <c r="B117" s="14" t="s">
        <v>1035</v>
      </c>
      <c r="C117" s="7">
        <v>4419</v>
      </c>
      <c r="D117" s="18">
        <v>44432</v>
      </c>
      <c r="E117" s="15" t="s">
        <v>27</v>
      </c>
      <c r="F117" s="7">
        <f>IFERROR(VLOOKUP(E117,[5]Listas!$B$13:$C$82,2,0)," ")</f>
        <v>20100568617</v>
      </c>
      <c r="G117" s="7" t="s">
        <v>1038</v>
      </c>
      <c r="H117" s="7" t="s">
        <v>372</v>
      </c>
      <c r="I117" s="7" t="s">
        <v>1039</v>
      </c>
      <c r="J117" s="7" t="str">
        <f>IFERROR(VLOOKUP(MID(G117,1,3),[5]Listas!$B$4:$C$7,2,0), " ")</f>
        <v>SOBREDIMENSIONADO</v>
      </c>
      <c r="K117" s="4"/>
    </row>
    <row r="118" spans="1:11">
      <c r="A118" s="6">
        <v>115</v>
      </c>
      <c r="B118" s="14" t="s">
        <v>1035</v>
      </c>
      <c r="C118" s="7">
        <v>4419</v>
      </c>
      <c r="D118" s="18">
        <v>44432</v>
      </c>
      <c r="E118" s="15" t="s">
        <v>27</v>
      </c>
      <c r="F118" s="7">
        <f>IFERROR(VLOOKUP(E118,[5]Listas!$B$13:$C$82,2,0)," ")</f>
        <v>20100568617</v>
      </c>
      <c r="G118" s="7" t="s">
        <v>1040</v>
      </c>
      <c r="H118" s="7" t="s">
        <v>375</v>
      </c>
      <c r="I118" s="7" t="s">
        <v>1039</v>
      </c>
      <c r="J118" s="7" t="str">
        <f>IFERROR(VLOOKUP(MID(G118,1,3),[5]Listas!$B$4:$C$7,2,0), " ")</f>
        <v>SOBREDIMENSIONADO</v>
      </c>
      <c r="K118" s="4"/>
    </row>
    <row r="119" spans="1:11">
      <c r="A119" s="6">
        <v>116</v>
      </c>
      <c r="B119" s="14" t="s">
        <v>1035</v>
      </c>
      <c r="C119" s="7">
        <v>4419</v>
      </c>
      <c r="D119" s="18">
        <v>44432</v>
      </c>
      <c r="E119" s="15" t="s">
        <v>27</v>
      </c>
      <c r="F119" s="7">
        <f>IFERROR(VLOOKUP(E119,[5]Listas!$B$13:$C$82,2,0)," ")</f>
        <v>20100568617</v>
      </c>
      <c r="G119" s="7" t="s">
        <v>1041</v>
      </c>
      <c r="H119" s="7" t="s">
        <v>377</v>
      </c>
      <c r="I119" s="7" t="s">
        <v>378</v>
      </c>
      <c r="J119" s="7" t="str">
        <f>IFERROR(VLOOKUP(MID(G119,1,3),[5]Listas!$B$4:$C$7,2,0), " ")</f>
        <v>SOBREDIMENSIONADO</v>
      </c>
      <c r="K119" s="4"/>
    </row>
    <row r="120" spans="1:11">
      <c r="A120" s="6">
        <v>117</v>
      </c>
      <c r="B120" s="14" t="s">
        <v>1035</v>
      </c>
      <c r="C120" s="7">
        <v>4419</v>
      </c>
      <c r="D120" s="18">
        <v>44432</v>
      </c>
      <c r="E120" s="15" t="s">
        <v>27</v>
      </c>
      <c r="F120" s="7">
        <f>IFERROR(VLOOKUP(E120,[5]Listas!$B$13:$C$82,2,0)," ")</f>
        <v>20100568617</v>
      </c>
      <c r="G120" s="7" t="s">
        <v>1042</v>
      </c>
      <c r="H120" s="7" t="s">
        <v>380</v>
      </c>
      <c r="I120" s="7" t="s">
        <v>378</v>
      </c>
      <c r="J120" s="7" t="str">
        <f>IFERROR(VLOOKUP(MID(G120,1,3),[5]Listas!$B$4:$C$7,2,0), " ")</f>
        <v>SOBREDIMENSIONADO</v>
      </c>
      <c r="K120" s="4"/>
    </row>
    <row r="121" spans="1:11">
      <c r="A121" s="6">
        <v>118</v>
      </c>
      <c r="B121" s="12">
        <v>125363</v>
      </c>
      <c r="C121" s="7">
        <v>4346</v>
      </c>
      <c r="D121" s="13">
        <v>44428</v>
      </c>
      <c r="E121" s="13" t="s">
        <v>20</v>
      </c>
      <c r="F121" s="7">
        <f>IFERROR(VLOOKUP(E121,[2]Listas!$B$13:$C$82,2,0)," ")</f>
        <v>20371332210</v>
      </c>
      <c r="G121" s="17" t="s">
        <v>430</v>
      </c>
      <c r="H121" s="17" t="s">
        <v>87</v>
      </c>
      <c r="I121" s="17" t="s">
        <v>431</v>
      </c>
      <c r="J121" s="7" t="s">
        <v>14</v>
      </c>
      <c r="K121" s="4"/>
    </row>
    <row r="122" spans="1:11">
      <c r="A122" s="6">
        <v>119</v>
      </c>
      <c r="B122" s="12">
        <v>125363</v>
      </c>
      <c r="C122" s="7">
        <v>4346</v>
      </c>
      <c r="D122" s="13">
        <v>44428</v>
      </c>
      <c r="E122" s="13" t="s">
        <v>20</v>
      </c>
      <c r="F122" s="7">
        <f>IFERROR(VLOOKUP(E122,[2]Listas!$B$13:$C$82,2,0)," ")</f>
        <v>20371332210</v>
      </c>
      <c r="G122" s="17" t="s">
        <v>432</v>
      </c>
      <c r="H122" s="17" t="s">
        <v>64</v>
      </c>
      <c r="I122" s="17" t="s">
        <v>242</v>
      </c>
      <c r="J122" s="7" t="s">
        <v>14</v>
      </c>
      <c r="K122" s="4"/>
    </row>
    <row r="123" spans="1:11">
      <c r="A123" s="6">
        <v>120</v>
      </c>
      <c r="B123" s="12">
        <v>125363</v>
      </c>
      <c r="C123" s="7">
        <v>4346</v>
      </c>
      <c r="D123" s="13">
        <v>44428</v>
      </c>
      <c r="E123" s="13" t="s">
        <v>20</v>
      </c>
      <c r="F123" s="7">
        <f>IFERROR(VLOOKUP(E123,[2]Listas!$B$13:$C$82,2,0)," ")</f>
        <v>20371332210</v>
      </c>
      <c r="G123" s="17" t="s">
        <v>433</v>
      </c>
      <c r="H123" s="17" t="s">
        <v>434</v>
      </c>
      <c r="I123" s="17" t="s">
        <v>245</v>
      </c>
      <c r="J123" s="7" t="s">
        <v>14</v>
      </c>
      <c r="K123" s="4"/>
    </row>
    <row r="124" spans="1:11">
      <c r="A124" s="6">
        <v>121</v>
      </c>
      <c r="B124" s="12">
        <v>123168</v>
      </c>
      <c r="C124" s="7">
        <v>4347</v>
      </c>
      <c r="D124" s="13">
        <v>44428</v>
      </c>
      <c r="E124" s="7" t="s">
        <v>16</v>
      </c>
      <c r="F124" s="7">
        <v>20100383919</v>
      </c>
      <c r="G124" s="17" t="s">
        <v>441</v>
      </c>
      <c r="H124" s="17" t="s">
        <v>22</v>
      </c>
      <c r="I124" s="17" t="s">
        <v>65</v>
      </c>
      <c r="J124" s="7" t="s">
        <v>14</v>
      </c>
      <c r="K124" s="4"/>
    </row>
    <row r="125" spans="1:11">
      <c r="A125" s="6">
        <v>122</v>
      </c>
      <c r="B125" s="12">
        <v>123168</v>
      </c>
      <c r="C125" s="7">
        <v>4347</v>
      </c>
      <c r="D125" s="13">
        <v>44428</v>
      </c>
      <c r="E125" s="7" t="s">
        <v>16</v>
      </c>
      <c r="F125" s="7">
        <v>20100383919</v>
      </c>
      <c r="G125" s="17" t="s">
        <v>442</v>
      </c>
      <c r="H125" s="17" t="s">
        <v>76</v>
      </c>
      <c r="I125" s="17" t="s">
        <v>28</v>
      </c>
      <c r="J125" s="7" t="s">
        <v>14</v>
      </c>
      <c r="K125" s="4"/>
    </row>
    <row r="126" spans="1:11">
      <c r="A126" s="6">
        <v>123</v>
      </c>
      <c r="B126" s="12">
        <v>123168</v>
      </c>
      <c r="C126" s="7">
        <v>4347</v>
      </c>
      <c r="D126" s="13">
        <v>44428</v>
      </c>
      <c r="E126" s="7" t="s">
        <v>16</v>
      </c>
      <c r="F126" s="7">
        <v>20100383919</v>
      </c>
      <c r="G126" s="17" t="s">
        <v>443</v>
      </c>
      <c r="H126" s="17" t="s">
        <v>76</v>
      </c>
      <c r="I126" s="17" t="s">
        <v>65</v>
      </c>
      <c r="J126" s="7" t="s">
        <v>14</v>
      </c>
      <c r="K126" s="4"/>
    </row>
    <row r="127" spans="1:11">
      <c r="A127" s="6">
        <v>124</v>
      </c>
      <c r="B127" s="12">
        <v>123168</v>
      </c>
      <c r="C127" s="7">
        <v>4347</v>
      </c>
      <c r="D127" s="13">
        <v>44428</v>
      </c>
      <c r="E127" s="7" t="s">
        <v>16</v>
      </c>
      <c r="F127" s="7">
        <v>20100383919</v>
      </c>
      <c r="G127" s="17" t="s">
        <v>444</v>
      </c>
      <c r="H127" s="17" t="s">
        <v>23</v>
      </c>
      <c r="I127" s="17" t="s">
        <v>28</v>
      </c>
      <c r="J127" s="7" t="s">
        <v>14</v>
      </c>
      <c r="K127" s="4"/>
    </row>
    <row r="128" spans="1:11">
      <c r="A128" s="6">
        <v>125</v>
      </c>
      <c r="B128" s="12">
        <v>123168</v>
      </c>
      <c r="C128" s="7">
        <v>4347</v>
      </c>
      <c r="D128" s="13">
        <v>44428</v>
      </c>
      <c r="E128" s="7" t="s">
        <v>16</v>
      </c>
      <c r="F128" s="7">
        <v>20100383919</v>
      </c>
      <c r="G128" s="17" t="s">
        <v>445</v>
      </c>
      <c r="H128" s="17" t="s">
        <v>23</v>
      </c>
      <c r="I128" s="17" t="s">
        <v>65</v>
      </c>
      <c r="J128" s="7" t="s">
        <v>14</v>
      </c>
      <c r="K128" s="4"/>
    </row>
    <row r="129" spans="1:11">
      <c r="A129" s="6">
        <v>126</v>
      </c>
      <c r="B129" s="12">
        <v>123168</v>
      </c>
      <c r="C129" s="7">
        <v>4347</v>
      </c>
      <c r="D129" s="13">
        <v>44428</v>
      </c>
      <c r="E129" s="7" t="s">
        <v>16</v>
      </c>
      <c r="F129" s="7">
        <v>20100383919</v>
      </c>
      <c r="G129" s="17" t="s">
        <v>446</v>
      </c>
      <c r="H129" s="17" t="s">
        <v>22</v>
      </c>
      <c r="I129" s="17" t="s">
        <v>28</v>
      </c>
      <c r="J129" s="7" t="s">
        <v>14</v>
      </c>
      <c r="K129" s="4"/>
    </row>
    <row r="130" spans="1:11">
      <c r="A130" s="6">
        <v>127</v>
      </c>
      <c r="B130" s="12">
        <v>123181</v>
      </c>
      <c r="C130" s="7">
        <v>4344</v>
      </c>
      <c r="D130" s="13">
        <v>44428</v>
      </c>
      <c r="E130" s="7" t="s">
        <v>16</v>
      </c>
      <c r="F130" s="7">
        <v>20100383919</v>
      </c>
      <c r="G130" s="17" t="s">
        <v>447</v>
      </c>
      <c r="H130" s="17" t="s">
        <v>76</v>
      </c>
      <c r="I130" s="17" t="s">
        <v>28</v>
      </c>
      <c r="J130" s="7" t="s">
        <v>14</v>
      </c>
      <c r="K130" s="4"/>
    </row>
    <row r="131" spans="1:11">
      <c r="A131" s="6">
        <v>128</v>
      </c>
      <c r="B131" s="12">
        <v>123181</v>
      </c>
      <c r="C131" s="7">
        <v>4344</v>
      </c>
      <c r="D131" s="13">
        <v>44428</v>
      </c>
      <c r="E131" s="7" t="s">
        <v>16</v>
      </c>
      <c r="F131" s="7">
        <v>20100383919</v>
      </c>
      <c r="G131" s="17" t="s">
        <v>448</v>
      </c>
      <c r="H131" s="17" t="s">
        <v>76</v>
      </c>
      <c r="I131" s="17" t="s">
        <v>65</v>
      </c>
      <c r="J131" s="7" t="s">
        <v>14</v>
      </c>
      <c r="K131" s="4"/>
    </row>
    <row r="132" spans="1:11">
      <c r="A132" s="6">
        <v>129</v>
      </c>
      <c r="B132" s="12">
        <v>123181</v>
      </c>
      <c r="C132" s="7">
        <v>4344</v>
      </c>
      <c r="D132" s="13">
        <v>44428</v>
      </c>
      <c r="E132" s="7" t="s">
        <v>16</v>
      </c>
      <c r="F132" s="7">
        <v>20100383919</v>
      </c>
      <c r="G132" s="17" t="s">
        <v>449</v>
      </c>
      <c r="H132" s="17" t="s">
        <v>23</v>
      </c>
      <c r="I132" s="17" t="s">
        <v>28</v>
      </c>
      <c r="J132" s="7" t="s">
        <v>14</v>
      </c>
      <c r="K132" s="4"/>
    </row>
    <row r="133" spans="1:11">
      <c r="A133" s="6">
        <v>130</v>
      </c>
      <c r="B133" s="12">
        <v>123181</v>
      </c>
      <c r="C133" s="7">
        <v>4344</v>
      </c>
      <c r="D133" s="13">
        <v>44428</v>
      </c>
      <c r="E133" s="7" t="s">
        <v>16</v>
      </c>
      <c r="F133" s="7">
        <v>20100383919</v>
      </c>
      <c r="G133" s="17" t="s">
        <v>450</v>
      </c>
      <c r="H133" s="17" t="s">
        <v>23</v>
      </c>
      <c r="I133" s="17" t="s">
        <v>65</v>
      </c>
      <c r="J133" s="7" t="s">
        <v>14</v>
      </c>
      <c r="K133" s="4"/>
    </row>
    <row r="134" spans="1:11" s="3" customFormat="1">
      <c r="A134" s="6">
        <v>131</v>
      </c>
      <c r="B134" s="12">
        <v>123181</v>
      </c>
      <c r="C134" s="7">
        <v>4344</v>
      </c>
      <c r="D134" s="13">
        <v>44428</v>
      </c>
      <c r="E134" s="7" t="s">
        <v>16</v>
      </c>
      <c r="F134" s="7">
        <v>20100383919</v>
      </c>
      <c r="G134" s="17" t="s">
        <v>451</v>
      </c>
      <c r="H134" s="17" t="s">
        <v>22</v>
      </c>
      <c r="I134" s="17" t="s">
        <v>28</v>
      </c>
      <c r="J134" s="7" t="s">
        <v>14</v>
      </c>
      <c r="K134" s="4"/>
    </row>
    <row r="135" spans="1:11" s="3" customFormat="1">
      <c r="A135" s="6">
        <v>132</v>
      </c>
      <c r="B135" s="12">
        <v>123181</v>
      </c>
      <c r="C135" s="7">
        <v>4344</v>
      </c>
      <c r="D135" s="13">
        <v>44428</v>
      </c>
      <c r="E135" s="7" t="s">
        <v>16</v>
      </c>
      <c r="F135" s="7">
        <v>20100383919</v>
      </c>
      <c r="G135" s="17" t="s">
        <v>452</v>
      </c>
      <c r="H135" s="17" t="s">
        <v>22</v>
      </c>
      <c r="I135" s="17" t="s">
        <v>65</v>
      </c>
      <c r="J135" s="7" t="s">
        <v>14</v>
      </c>
      <c r="K135" s="4"/>
    </row>
    <row r="136" spans="1:11" s="3" customFormat="1">
      <c r="A136" s="6">
        <v>133</v>
      </c>
      <c r="B136" s="14" t="s">
        <v>1043</v>
      </c>
      <c r="C136" s="7">
        <v>4420</v>
      </c>
      <c r="D136" s="18">
        <v>44432</v>
      </c>
      <c r="E136" s="15" t="s">
        <v>27</v>
      </c>
      <c r="F136" s="7">
        <f>IFERROR(VLOOKUP(E136,[5]Listas!$B$13:$C$82,2,0)," ")</f>
        <v>20100568617</v>
      </c>
      <c r="G136" s="7" t="s">
        <v>1044</v>
      </c>
      <c r="H136" s="7" t="s">
        <v>382</v>
      </c>
      <c r="I136" s="7" t="s">
        <v>383</v>
      </c>
      <c r="J136" s="7" t="str">
        <f>IFERROR(VLOOKUP(MID(G136,1,3),[5]Listas!$B$4:$C$7,2,0), " ")</f>
        <v>SOBREDIMENSIONADO</v>
      </c>
      <c r="K136" s="4"/>
    </row>
    <row r="137" spans="1:11" s="3" customFormat="1">
      <c r="A137" s="6">
        <v>134</v>
      </c>
      <c r="B137" s="14" t="s">
        <v>1043</v>
      </c>
      <c r="C137" s="7">
        <v>4420</v>
      </c>
      <c r="D137" s="18">
        <v>44432</v>
      </c>
      <c r="E137" s="15" t="s">
        <v>27</v>
      </c>
      <c r="F137" s="7">
        <f>IFERROR(VLOOKUP(E137,[5]Listas!$B$13:$C$82,2,0)," ")</f>
        <v>20100568617</v>
      </c>
      <c r="G137" s="7" t="s">
        <v>1045</v>
      </c>
      <c r="H137" s="7" t="s">
        <v>385</v>
      </c>
      <c r="I137" s="7" t="s">
        <v>383</v>
      </c>
      <c r="J137" s="7" t="str">
        <f>IFERROR(VLOOKUP(MID(G137,1,3),[5]Listas!$B$4:$C$7,2,0), " ")</f>
        <v>SOBREDIMENSIONADO</v>
      </c>
      <c r="K137" s="4"/>
    </row>
    <row r="138" spans="1:11" s="3" customFormat="1">
      <c r="A138" s="6">
        <v>135</v>
      </c>
      <c r="B138" s="14" t="s">
        <v>1043</v>
      </c>
      <c r="C138" s="7">
        <v>4420</v>
      </c>
      <c r="D138" s="18">
        <v>44432</v>
      </c>
      <c r="E138" s="15" t="s">
        <v>27</v>
      </c>
      <c r="F138" s="7">
        <f>IFERROR(VLOOKUP(E138,[5]Listas!$B$13:$C$82,2,0)," ")</f>
        <v>20100568617</v>
      </c>
      <c r="G138" s="7" t="s">
        <v>1046</v>
      </c>
      <c r="H138" s="7" t="s">
        <v>88</v>
      </c>
      <c r="I138" s="7" t="s">
        <v>387</v>
      </c>
      <c r="J138" s="7" t="str">
        <f>IFERROR(VLOOKUP(MID(G138,1,3),[5]Listas!$B$4:$C$7,2,0), " ")</f>
        <v>SOBREDIMENSIONADO</v>
      </c>
      <c r="K138" s="4"/>
    </row>
    <row r="139" spans="1:11" s="3" customFormat="1">
      <c r="A139" s="6">
        <v>136</v>
      </c>
      <c r="B139" s="14" t="s">
        <v>1043</v>
      </c>
      <c r="C139" s="7">
        <v>4420</v>
      </c>
      <c r="D139" s="18">
        <v>44432</v>
      </c>
      <c r="E139" s="15" t="s">
        <v>27</v>
      </c>
      <c r="F139" s="7">
        <f>IFERROR(VLOOKUP(E139,[5]Listas!$B$13:$C$82,2,0)," ")</f>
        <v>20100568617</v>
      </c>
      <c r="G139" s="7" t="s">
        <v>1047</v>
      </c>
      <c r="H139" s="7" t="s">
        <v>389</v>
      </c>
      <c r="I139" s="7" t="s">
        <v>387</v>
      </c>
      <c r="J139" s="7" t="str">
        <f>IFERROR(VLOOKUP(MID(G139,1,3),[5]Listas!$B$4:$C$7,2,0), " ")</f>
        <v>SOBREDIMENSIONADO</v>
      </c>
      <c r="K139" s="4"/>
    </row>
    <row r="140" spans="1:11" s="3" customFormat="1">
      <c r="A140" s="6">
        <v>137</v>
      </c>
      <c r="B140" s="14" t="s">
        <v>1043</v>
      </c>
      <c r="C140" s="7">
        <v>4420</v>
      </c>
      <c r="D140" s="18">
        <v>44432</v>
      </c>
      <c r="E140" s="15" t="s">
        <v>27</v>
      </c>
      <c r="F140" s="7">
        <f>IFERROR(VLOOKUP(E140,[5]Listas!$B$13:$C$82,2,0)," ")</f>
        <v>20100568617</v>
      </c>
      <c r="G140" s="7" t="s">
        <v>1048</v>
      </c>
      <c r="H140" s="7" t="s">
        <v>391</v>
      </c>
      <c r="I140" s="7" t="s">
        <v>392</v>
      </c>
      <c r="J140" s="7" t="str">
        <f>IFERROR(VLOOKUP(MID(G140,1,3),[5]Listas!$B$4:$C$7,2,0), " ")</f>
        <v>SOBREDIMENSIONADO</v>
      </c>
      <c r="K140" s="4"/>
    </row>
    <row r="141" spans="1:11" s="3" customFormat="1">
      <c r="A141" s="6">
        <v>138</v>
      </c>
      <c r="B141" s="14" t="s">
        <v>1043</v>
      </c>
      <c r="C141" s="7">
        <v>4420</v>
      </c>
      <c r="D141" s="18">
        <v>44432</v>
      </c>
      <c r="E141" s="15" t="s">
        <v>27</v>
      </c>
      <c r="F141" s="7">
        <f>IFERROR(VLOOKUP(E141,[5]Listas!$B$13:$C$82,2,0)," ")</f>
        <v>20100568617</v>
      </c>
      <c r="G141" s="7" t="s">
        <v>1049</v>
      </c>
      <c r="H141" s="7" t="s">
        <v>394</v>
      </c>
      <c r="I141" s="7" t="s">
        <v>392</v>
      </c>
      <c r="J141" s="7" t="str">
        <f>IFERROR(VLOOKUP(MID(G141,1,3),[5]Listas!$B$4:$C$7,2,0), " ")</f>
        <v>SOBREDIMENSIONADO</v>
      </c>
      <c r="K141" s="4"/>
    </row>
    <row r="142" spans="1:11" s="3" customFormat="1">
      <c r="A142" s="6">
        <v>139</v>
      </c>
      <c r="B142" s="12">
        <v>127384</v>
      </c>
      <c r="C142" s="7">
        <v>4438</v>
      </c>
      <c r="D142" s="13">
        <v>44433</v>
      </c>
      <c r="E142" s="7" t="s">
        <v>365</v>
      </c>
      <c r="F142" s="7">
        <f>IFERROR(VLOOKUP(E142,[3]Listas!$B$13:$C$82,2,0)," ")</f>
        <v>20470407442</v>
      </c>
      <c r="G142" s="17" t="s">
        <v>490</v>
      </c>
      <c r="H142" s="17" t="s">
        <v>360</v>
      </c>
      <c r="I142" s="17" t="s">
        <v>361</v>
      </c>
      <c r="J142" s="7" t="s">
        <v>14</v>
      </c>
      <c r="K142" s="4"/>
    </row>
    <row r="143" spans="1:11" s="3" customFormat="1">
      <c r="A143" s="6">
        <v>140</v>
      </c>
      <c r="B143" s="12">
        <v>127384</v>
      </c>
      <c r="C143" s="7">
        <v>4438</v>
      </c>
      <c r="D143" s="13">
        <v>44433</v>
      </c>
      <c r="E143" s="7" t="s">
        <v>365</v>
      </c>
      <c r="F143" s="7">
        <f>IFERROR(VLOOKUP(E143,[3]Listas!$B$13:$C$82,2,0)," ")</f>
        <v>20470407442</v>
      </c>
      <c r="G143" s="17" t="s">
        <v>491</v>
      </c>
      <c r="H143" s="17" t="s">
        <v>363</v>
      </c>
      <c r="I143" s="17" t="s">
        <v>364</v>
      </c>
      <c r="J143" s="7" t="s">
        <v>14</v>
      </c>
      <c r="K143" s="4"/>
    </row>
    <row r="144" spans="1:11" s="3" customFormat="1">
      <c r="A144" s="6">
        <v>141</v>
      </c>
      <c r="B144" s="14" t="s">
        <v>1129</v>
      </c>
      <c r="C144" s="7">
        <v>4492</v>
      </c>
      <c r="D144" s="18">
        <v>44435</v>
      </c>
      <c r="E144" s="15" t="s">
        <v>20</v>
      </c>
      <c r="F144" s="7">
        <f>IFERROR(VLOOKUP(E144,[5]Listas!$B$13:$C$82,2,0)," ")</f>
        <v>20371332210</v>
      </c>
      <c r="G144" s="7" t="s">
        <v>1130</v>
      </c>
      <c r="H144" s="7" t="s">
        <v>588</v>
      </c>
      <c r="I144" s="7" t="s">
        <v>239</v>
      </c>
      <c r="J144" s="7" t="str">
        <f>IFERROR(VLOOKUP(MID(G144,1,3),[5]Listas!$B$4:$C$7,2,0), " ")</f>
        <v>SOBREDIMENSIONADO</v>
      </c>
      <c r="K144" s="4"/>
    </row>
    <row r="145" spans="1:11" s="3" customFormat="1">
      <c r="A145" s="6">
        <v>142</v>
      </c>
      <c r="B145" s="14" t="s">
        <v>1129</v>
      </c>
      <c r="C145" s="7">
        <v>4492</v>
      </c>
      <c r="D145" s="18">
        <v>44435</v>
      </c>
      <c r="E145" s="15" t="s">
        <v>20</v>
      </c>
      <c r="F145" s="7">
        <f>IFERROR(VLOOKUP(E145,[5]Listas!$B$13:$C$82,2,0)," ")</f>
        <v>20371332210</v>
      </c>
      <c r="G145" s="7" t="s">
        <v>1131</v>
      </c>
      <c r="H145" s="7" t="s">
        <v>267</v>
      </c>
      <c r="I145" s="7" t="s">
        <v>1132</v>
      </c>
      <c r="J145" s="7" t="str">
        <f>IFERROR(VLOOKUP(MID(G145,1,3),[5]Listas!$B$4:$C$7,2,0), " ")</f>
        <v>SOBREDIMENSIONADO</v>
      </c>
      <c r="K145" s="4"/>
    </row>
    <row r="146" spans="1:11" s="3" customFormat="1">
      <c r="A146" s="6">
        <v>143</v>
      </c>
      <c r="B146" s="14" t="s">
        <v>1129</v>
      </c>
      <c r="C146" s="7">
        <v>4492</v>
      </c>
      <c r="D146" s="18">
        <v>44435</v>
      </c>
      <c r="E146" s="15" t="s">
        <v>20</v>
      </c>
      <c r="F146" s="7">
        <f>IFERROR(VLOOKUP(E146,[5]Listas!$B$13:$C$82,2,0)," ")</f>
        <v>20371332210</v>
      </c>
      <c r="G146" s="7" t="s">
        <v>1133</v>
      </c>
      <c r="H146" s="7" t="s">
        <v>1134</v>
      </c>
      <c r="I146" s="7" t="s">
        <v>242</v>
      </c>
      <c r="J146" s="7" t="str">
        <f>IFERROR(VLOOKUP(MID(G146,1,3),[5]Listas!$B$4:$C$7,2,0), " ")</f>
        <v>SOBREDIMENSIONADO</v>
      </c>
      <c r="K146" s="4"/>
    </row>
    <row r="147" spans="1:11" s="3" customFormat="1">
      <c r="A147" s="6">
        <v>144</v>
      </c>
      <c r="B147" s="14" t="s">
        <v>1129</v>
      </c>
      <c r="C147" s="7">
        <v>4492</v>
      </c>
      <c r="D147" s="18">
        <v>44435</v>
      </c>
      <c r="E147" s="15" t="s">
        <v>20</v>
      </c>
      <c r="F147" s="7">
        <f>IFERROR(VLOOKUP(E147,[5]Listas!$B$13:$C$82,2,0)," ")</f>
        <v>20371332210</v>
      </c>
      <c r="G147" s="7" t="s">
        <v>1135</v>
      </c>
      <c r="H147" s="7" t="s">
        <v>1136</v>
      </c>
      <c r="I147" s="7" t="s">
        <v>245</v>
      </c>
      <c r="J147" s="7" t="str">
        <f>IFERROR(VLOOKUP(MID(G147,1,3),[5]Listas!$B$4:$C$7,2,0), " ")</f>
        <v>SOBREDIMENSIONADO</v>
      </c>
      <c r="K147" s="4"/>
    </row>
    <row r="148" spans="1:11" s="3" customFormat="1">
      <c r="A148" s="6">
        <v>145</v>
      </c>
      <c r="B148" s="14" t="s">
        <v>1156</v>
      </c>
      <c r="C148" s="7">
        <v>4491</v>
      </c>
      <c r="D148" s="18">
        <v>44435</v>
      </c>
      <c r="E148" s="15" t="s">
        <v>27</v>
      </c>
      <c r="F148" s="7">
        <f>IFERROR(VLOOKUP(E148,[5]Listas!$B$13:$C$82,2,0)," ")</f>
        <v>20100568617</v>
      </c>
      <c r="G148" s="7" t="s">
        <v>1157</v>
      </c>
      <c r="H148" s="7" t="s">
        <v>385</v>
      </c>
      <c r="I148" s="7" t="s">
        <v>392</v>
      </c>
      <c r="J148" s="7" t="str">
        <f>IFERROR(VLOOKUP(MID(G148,1,3),[5]Listas!$B$4:$C$7,2,0), " ")</f>
        <v>SOBREDIMENSIONADO</v>
      </c>
      <c r="K148" s="4"/>
    </row>
    <row r="149" spans="1:11" s="3" customFormat="1">
      <c r="A149" s="6">
        <v>146</v>
      </c>
      <c r="B149" s="14" t="s">
        <v>1156</v>
      </c>
      <c r="C149" s="7">
        <v>4491</v>
      </c>
      <c r="D149" s="18">
        <v>44435</v>
      </c>
      <c r="E149" s="15" t="s">
        <v>27</v>
      </c>
      <c r="F149" s="7">
        <f>IFERROR(VLOOKUP(E149,[5]Listas!$B$13:$C$82,2,0)," ")</f>
        <v>20100568617</v>
      </c>
      <c r="G149" s="7" t="s">
        <v>1158</v>
      </c>
      <c r="H149" s="7" t="s">
        <v>1159</v>
      </c>
      <c r="I149" s="7" t="s">
        <v>392</v>
      </c>
      <c r="J149" s="7" t="str">
        <f>IFERROR(VLOOKUP(MID(G149,1,3),[5]Listas!$B$4:$C$7,2,0), " ")</f>
        <v>SOBREDIMENSIONADO</v>
      </c>
      <c r="K149" s="4"/>
    </row>
    <row r="150" spans="1:11" s="3" customFormat="1">
      <c r="A150" s="6">
        <v>147</v>
      </c>
      <c r="B150" s="14" t="s">
        <v>1156</v>
      </c>
      <c r="C150" s="7">
        <v>4491</v>
      </c>
      <c r="D150" s="18">
        <v>44435</v>
      </c>
      <c r="E150" s="15" t="s">
        <v>27</v>
      </c>
      <c r="F150" s="7">
        <f>IFERROR(VLOOKUP(E150,[5]Listas!$B$13:$C$82,2,0)," ")</f>
        <v>20100568617</v>
      </c>
      <c r="G150" s="7" t="s">
        <v>1160</v>
      </c>
      <c r="H150" s="7" t="s">
        <v>1161</v>
      </c>
      <c r="I150" s="7" t="s">
        <v>1039</v>
      </c>
      <c r="J150" s="7" t="str">
        <f>IFERROR(VLOOKUP(MID(G150,1,3),[5]Listas!$B$4:$C$7,2,0), " ")</f>
        <v>SOBREDIMENSIONADO</v>
      </c>
      <c r="K150" s="4"/>
    </row>
    <row r="151" spans="1:11">
      <c r="A151" s="6">
        <v>148</v>
      </c>
      <c r="B151" s="14" t="s">
        <v>1156</v>
      </c>
      <c r="C151" s="7">
        <v>4491</v>
      </c>
      <c r="D151" s="18">
        <v>44435</v>
      </c>
      <c r="E151" s="15" t="s">
        <v>27</v>
      </c>
      <c r="F151" s="7">
        <f>IFERROR(VLOOKUP(E151,[5]Listas!$B$13:$C$82,2,0)," ")</f>
        <v>20100568617</v>
      </c>
      <c r="G151" s="7" t="s">
        <v>1162</v>
      </c>
      <c r="H151" s="7" t="s">
        <v>1163</v>
      </c>
      <c r="I151" s="7" t="s">
        <v>1039</v>
      </c>
      <c r="J151" s="7" t="str">
        <f>IFERROR(VLOOKUP(MID(G151,1,3),[5]Listas!$B$4:$C$7,2,0), " ")</f>
        <v>SOBREDIMENSIONADO</v>
      </c>
      <c r="K151" s="4"/>
    </row>
    <row r="152" spans="1:11">
      <c r="A152" s="6">
        <v>149</v>
      </c>
      <c r="B152" s="12">
        <v>122632</v>
      </c>
      <c r="C152" s="7">
        <v>4467</v>
      </c>
      <c r="D152" s="13">
        <v>44434</v>
      </c>
      <c r="E152" s="7" t="s">
        <v>365</v>
      </c>
      <c r="F152" s="7">
        <f>IFERROR(VLOOKUP(E152,[3]Listas!$B$13:$C$82,2,0)," ")</f>
        <v>20470407442</v>
      </c>
      <c r="G152" s="17" t="s">
        <v>492</v>
      </c>
      <c r="H152" s="17" t="s">
        <v>493</v>
      </c>
      <c r="I152" s="17" t="s">
        <v>494</v>
      </c>
      <c r="J152" s="7" t="s">
        <v>14</v>
      </c>
      <c r="K152" s="4"/>
    </row>
    <row r="153" spans="1:11">
      <c r="A153" s="6">
        <v>150</v>
      </c>
      <c r="B153" s="12">
        <v>122632</v>
      </c>
      <c r="C153" s="7">
        <v>4467</v>
      </c>
      <c r="D153" s="13">
        <v>44434</v>
      </c>
      <c r="E153" s="7" t="s">
        <v>365</v>
      </c>
      <c r="F153" s="7">
        <f>IFERROR(VLOOKUP(E153,[3]Listas!$B$13:$C$82,2,0)," ")</f>
        <v>20470407442</v>
      </c>
      <c r="G153" s="17" t="s">
        <v>495</v>
      </c>
      <c r="H153" s="17" t="s">
        <v>496</v>
      </c>
      <c r="I153" s="17" t="s">
        <v>497</v>
      </c>
      <c r="J153" s="7" t="s">
        <v>14</v>
      </c>
      <c r="K153" s="4"/>
    </row>
    <row r="154" spans="1:11">
      <c r="A154" s="6">
        <v>151</v>
      </c>
      <c r="B154" s="12">
        <v>122632</v>
      </c>
      <c r="C154" s="7">
        <v>4467</v>
      </c>
      <c r="D154" s="13">
        <v>44434</v>
      </c>
      <c r="E154" s="7" t="s">
        <v>365</v>
      </c>
      <c r="F154" s="7">
        <f>IFERROR(VLOOKUP(E154,[3]Listas!$B$13:$C$82,2,0)," ")</f>
        <v>20470407442</v>
      </c>
      <c r="G154" s="17" t="s">
        <v>498</v>
      </c>
      <c r="H154" s="17" t="s">
        <v>360</v>
      </c>
      <c r="I154" s="17" t="s">
        <v>499</v>
      </c>
      <c r="J154" s="7" t="s">
        <v>14</v>
      </c>
      <c r="K154" s="4"/>
    </row>
    <row r="155" spans="1:11">
      <c r="A155" s="6">
        <v>152</v>
      </c>
      <c r="B155" s="12">
        <v>128559</v>
      </c>
      <c r="C155" s="7">
        <v>4463</v>
      </c>
      <c r="D155" s="13">
        <v>44434</v>
      </c>
      <c r="E155" s="7" t="s">
        <v>16</v>
      </c>
      <c r="F155" s="7">
        <v>20100383919</v>
      </c>
      <c r="G155" s="17" t="s">
        <v>506</v>
      </c>
      <c r="H155" s="17" t="s">
        <v>51</v>
      </c>
      <c r="I155" s="17" t="s">
        <v>49</v>
      </c>
      <c r="J155" s="7" t="s">
        <v>14</v>
      </c>
      <c r="K155" s="4"/>
    </row>
    <row r="156" spans="1:11">
      <c r="A156" s="6">
        <v>153</v>
      </c>
      <c r="B156" s="12">
        <v>126720</v>
      </c>
      <c r="C156" s="7">
        <v>4504</v>
      </c>
      <c r="D156" s="13">
        <v>44435</v>
      </c>
      <c r="E156" s="7" t="s">
        <v>66</v>
      </c>
      <c r="F156" s="7">
        <f>IFERROR(VLOOKUP(E156,[2]Listas!$B$13:$C$82,2,0)," ")</f>
        <v>20454262116</v>
      </c>
      <c r="G156" s="17" t="s">
        <v>514</v>
      </c>
      <c r="H156" s="17" t="s">
        <v>67</v>
      </c>
      <c r="I156" s="17" t="s">
        <v>68</v>
      </c>
      <c r="J156" s="7" t="s">
        <v>14</v>
      </c>
      <c r="K156" s="4"/>
    </row>
    <row r="157" spans="1:11">
      <c r="A157" s="6">
        <v>154</v>
      </c>
      <c r="B157" s="12">
        <v>130103</v>
      </c>
      <c r="C157" s="7">
        <v>4510</v>
      </c>
      <c r="D157" s="13">
        <v>44435</v>
      </c>
      <c r="E157" s="7" t="s">
        <v>16</v>
      </c>
      <c r="F157" s="7">
        <v>20100383919</v>
      </c>
      <c r="G157" s="17" t="s">
        <v>517</v>
      </c>
      <c r="H157" s="17" t="s">
        <v>76</v>
      </c>
      <c r="I157" s="17" t="s">
        <v>65</v>
      </c>
      <c r="J157" s="7" t="s">
        <v>14</v>
      </c>
      <c r="K157" s="4"/>
    </row>
    <row r="158" spans="1:11">
      <c r="A158" s="6">
        <v>155</v>
      </c>
      <c r="B158" s="12">
        <v>130103</v>
      </c>
      <c r="C158" s="7">
        <v>4510</v>
      </c>
      <c r="D158" s="13">
        <v>44435</v>
      </c>
      <c r="E158" s="7" t="s">
        <v>16</v>
      </c>
      <c r="F158" s="7">
        <v>20100383919</v>
      </c>
      <c r="G158" s="17" t="s">
        <v>518</v>
      </c>
      <c r="H158" s="17" t="s">
        <v>76</v>
      </c>
      <c r="I158" s="17" t="s">
        <v>28</v>
      </c>
      <c r="J158" s="7" t="s">
        <v>14</v>
      </c>
      <c r="K158" s="4"/>
    </row>
    <row r="159" spans="1:11">
      <c r="A159" s="6">
        <v>156</v>
      </c>
      <c r="B159" s="12">
        <v>130103</v>
      </c>
      <c r="C159" s="7">
        <v>4510</v>
      </c>
      <c r="D159" s="13">
        <v>44435</v>
      </c>
      <c r="E159" s="7" t="s">
        <v>16</v>
      </c>
      <c r="F159" s="7">
        <v>20100383919</v>
      </c>
      <c r="G159" s="17" t="s">
        <v>519</v>
      </c>
      <c r="H159" s="17" t="s">
        <v>23</v>
      </c>
      <c r="I159" s="17" t="s">
        <v>65</v>
      </c>
      <c r="J159" s="7" t="s">
        <v>14</v>
      </c>
      <c r="K159" s="4"/>
    </row>
    <row r="160" spans="1:11">
      <c r="A160" s="6">
        <v>157</v>
      </c>
      <c r="B160" s="12">
        <v>130103</v>
      </c>
      <c r="C160" s="7">
        <v>4510</v>
      </c>
      <c r="D160" s="13">
        <v>44435</v>
      </c>
      <c r="E160" s="7" t="s">
        <v>16</v>
      </c>
      <c r="F160" s="7">
        <v>20100383919</v>
      </c>
      <c r="G160" s="17" t="s">
        <v>520</v>
      </c>
      <c r="H160" s="17" t="s">
        <v>23</v>
      </c>
      <c r="I160" s="17" t="s">
        <v>28</v>
      </c>
      <c r="J160" s="7" t="s">
        <v>14</v>
      </c>
      <c r="K160" s="4"/>
    </row>
    <row r="161" spans="1:11">
      <c r="A161" s="6">
        <v>158</v>
      </c>
      <c r="B161" s="12">
        <v>130103</v>
      </c>
      <c r="C161" s="7">
        <v>4510</v>
      </c>
      <c r="D161" s="13">
        <v>44435</v>
      </c>
      <c r="E161" s="7" t="s">
        <v>16</v>
      </c>
      <c r="F161" s="7">
        <v>20100383919</v>
      </c>
      <c r="G161" s="17" t="s">
        <v>521</v>
      </c>
      <c r="H161" s="17" t="s">
        <v>22</v>
      </c>
      <c r="I161" s="17" t="s">
        <v>28</v>
      </c>
      <c r="J161" s="7" t="s">
        <v>14</v>
      </c>
      <c r="K161" s="4"/>
    </row>
    <row r="162" spans="1:11">
      <c r="A162" s="6">
        <v>159</v>
      </c>
      <c r="B162" s="12">
        <v>130103</v>
      </c>
      <c r="C162" s="7">
        <v>4510</v>
      </c>
      <c r="D162" s="13">
        <v>44435</v>
      </c>
      <c r="E162" s="7" t="s">
        <v>16</v>
      </c>
      <c r="F162" s="7">
        <v>20100383919</v>
      </c>
      <c r="G162" s="17" t="s">
        <v>522</v>
      </c>
      <c r="H162" s="17" t="s">
        <v>22</v>
      </c>
      <c r="I162" s="17" t="s">
        <v>65</v>
      </c>
      <c r="J162" s="7" t="s">
        <v>14</v>
      </c>
      <c r="K162" s="4"/>
    </row>
    <row r="163" spans="1:11">
      <c r="A163" s="6">
        <v>160</v>
      </c>
      <c r="B163" s="12">
        <v>127300</v>
      </c>
      <c r="C163" s="7">
        <v>4509</v>
      </c>
      <c r="D163" s="13">
        <v>44435</v>
      </c>
      <c r="E163" s="7" t="s">
        <v>526</v>
      </c>
      <c r="F163" s="7">
        <v>20505874529</v>
      </c>
      <c r="G163" s="17" t="s">
        <v>523</v>
      </c>
      <c r="H163" s="17" t="s">
        <v>524</v>
      </c>
      <c r="I163" s="17" t="s">
        <v>525</v>
      </c>
      <c r="J163" s="7" t="s">
        <v>14</v>
      </c>
      <c r="K163" s="4"/>
    </row>
    <row r="164" spans="1:11">
      <c r="A164" s="6">
        <v>161</v>
      </c>
      <c r="B164" s="14" t="s">
        <v>1177</v>
      </c>
      <c r="C164" s="7">
        <v>4525</v>
      </c>
      <c r="D164" s="18">
        <v>44439</v>
      </c>
      <c r="E164" s="15" t="s">
        <v>27</v>
      </c>
      <c r="F164" s="7">
        <f>IFERROR(VLOOKUP(E164,[5]Listas!$B$13:$C$82,2,0)," ")</f>
        <v>20100568617</v>
      </c>
      <c r="G164" s="7" t="s">
        <v>1178</v>
      </c>
      <c r="H164" s="7" t="s">
        <v>646</v>
      </c>
      <c r="I164" s="7" t="s">
        <v>647</v>
      </c>
      <c r="J164" s="7" t="str">
        <f>IFERROR(VLOOKUP(MID(G164,1,3),[5]Listas!$B$4:$C$7,2,0), " ")</f>
        <v>SOBREDIMENSIONADO</v>
      </c>
      <c r="K164" s="4"/>
    </row>
    <row r="165" spans="1:11">
      <c r="A165" s="6">
        <v>162</v>
      </c>
      <c r="B165" s="14" t="s">
        <v>1177</v>
      </c>
      <c r="C165" s="7">
        <v>4525</v>
      </c>
      <c r="D165" s="18">
        <v>44439</v>
      </c>
      <c r="E165" s="15" t="s">
        <v>27</v>
      </c>
      <c r="F165" s="7">
        <f>IFERROR(VLOOKUP(E165,[5]Listas!$B$13:$C$82,2,0)," ")</f>
        <v>20100568617</v>
      </c>
      <c r="G165" s="7" t="s">
        <v>1179</v>
      </c>
      <c r="H165" s="7" t="s">
        <v>649</v>
      </c>
      <c r="I165" s="7" t="s">
        <v>650</v>
      </c>
      <c r="J165" s="7" t="str">
        <f>IFERROR(VLOOKUP(MID(G165,1,3),[5]Listas!$B$4:$C$7,2,0), " ")</f>
        <v>SOBREDIMENSIONADO</v>
      </c>
      <c r="K165" s="4"/>
    </row>
    <row r="166" spans="1:11">
      <c r="A166" s="6">
        <v>163</v>
      </c>
      <c r="B166" s="14" t="s">
        <v>1177</v>
      </c>
      <c r="C166" s="7">
        <v>4525</v>
      </c>
      <c r="D166" s="18">
        <v>44439</v>
      </c>
      <c r="E166" s="15" t="s">
        <v>27</v>
      </c>
      <c r="F166" s="7">
        <f>IFERROR(VLOOKUP(E166,[5]Listas!$B$13:$C$82,2,0)," ")</f>
        <v>20100568617</v>
      </c>
      <c r="G166" s="7" t="s">
        <v>1180</v>
      </c>
      <c r="H166" s="7" t="s">
        <v>646</v>
      </c>
      <c r="I166" s="7" t="s">
        <v>652</v>
      </c>
      <c r="J166" s="7" t="str">
        <f>IFERROR(VLOOKUP(MID(G166,1,3),[5]Listas!$B$4:$C$7,2,0), " ")</f>
        <v>SOBREDIMENSIONADO</v>
      </c>
      <c r="K166" s="4"/>
    </row>
    <row r="167" spans="1:11">
      <c r="A167" s="6">
        <v>164</v>
      </c>
      <c r="B167" s="14" t="s">
        <v>1177</v>
      </c>
      <c r="C167" s="7">
        <v>4525</v>
      </c>
      <c r="D167" s="18">
        <v>44439</v>
      </c>
      <c r="E167" s="15" t="s">
        <v>27</v>
      </c>
      <c r="F167" s="7">
        <f>IFERROR(VLOOKUP(E167,[5]Listas!$B$13:$C$82,2,0)," ")</f>
        <v>20100568617</v>
      </c>
      <c r="G167" s="7" t="s">
        <v>1181</v>
      </c>
      <c r="H167" s="7" t="s">
        <v>649</v>
      </c>
      <c r="I167" s="7" t="s">
        <v>652</v>
      </c>
      <c r="J167" s="7" t="str">
        <f>IFERROR(VLOOKUP(MID(G167,1,3),[5]Listas!$B$4:$C$7,2,0), " ")</f>
        <v>SOBREDIMENSIONADO</v>
      </c>
      <c r="K167" s="4"/>
    </row>
    <row r="168" spans="1:11">
      <c r="A168" s="6">
        <v>165</v>
      </c>
      <c r="B168" s="14" t="s">
        <v>1177</v>
      </c>
      <c r="C168" s="7">
        <v>4525</v>
      </c>
      <c r="D168" s="18">
        <v>44439</v>
      </c>
      <c r="E168" s="15" t="s">
        <v>27</v>
      </c>
      <c r="F168" s="7">
        <f>IFERROR(VLOOKUP(E168,[5]Listas!$B$13:$C$82,2,0)," ")</f>
        <v>20100568617</v>
      </c>
      <c r="G168" s="7" t="s">
        <v>1182</v>
      </c>
      <c r="H168" s="7" t="s">
        <v>655</v>
      </c>
      <c r="I168" s="7" t="s">
        <v>652</v>
      </c>
      <c r="J168" s="7" t="str">
        <f>IFERROR(VLOOKUP(MID(G168,1,3),[5]Listas!$B$4:$C$7,2,0), " ")</f>
        <v>SOBREDIMENSIONADO</v>
      </c>
      <c r="K168" s="4"/>
    </row>
    <row r="169" spans="1:11">
      <c r="A169" s="6">
        <v>166</v>
      </c>
      <c r="B169" s="14" t="s">
        <v>1177</v>
      </c>
      <c r="C169" s="7">
        <v>4525</v>
      </c>
      <c r="D169" s="18">
        <v>44439</v>
      </c>
      <c r="E169" s="15" t="s">
        <v>27</v>
      </c>
      <c r="F169" s="7">
        <f>IFERROR(VLOOKUP(E169,[5]Listas!$B$13:$C$82,2,0)," ")</f>
        <v>20100568617</v>
      </c>
      <c r="G169" s="7" t="s">
        <v>1183</v>
      </c>
      <c r="H169" s="7" t="s">
        <v>655</v>
      </c>
      <c r="I169" s="7" t="s">
        <v>650</v>
      </c>
      <c r="J169" s="7" t="str">
        <f>IFERROR(VLOOKUP(MID(G169,1,3),[5]Listas!$B$4:$C$7,2,0), " ")</f>
        <v>SOBREDIMENSIONADO</v>
      </c>
      <c r="K169" s="4"/>
    </row>
    <row r="170" spans="1:11">
      <c r="A170" s="6">
        <v>167</v>
      </c>
      <c r="B170" s="14" t="s">
        <v>662</v>
      </c>
      <c r="C170" s="7">
        <v>4073</v>
      </c>
      <c r="D170" s="18">
        <v>44418</v>
      </c>
      <c r="E170" s="15" t="s">
        <v>20</v>
      </c>
      <c r="F170" s="7">
        <f>IFERROR(VLOOKUP(E170,[5]Listas!$B$13:$C$82,2,0)," ")</f>
        <v>20371332210</v>
      </c>
      <c r="G170" s="7" t="s">
        <v>663</v>
      </c>
      <c r="H170" s="7" t="s">
        <v>582</v>
      </c>
      <c r="I170" s="7" t="s">
        <v>664</v>
      </c>
      <c r="J170" s="7" t="str">
        <f>IFERROR(VLOOKUP(MID(G170,1,3),[5]Listas!$B$4:$C$7,2,0), " ")</f>
        <v>SOBREPESO</v>
      </c>
      <c r="K170" s="4"/>
    </row>
    <row r="171" spans="1:11">
      <c r="A171" s="6">
        <v>168</v>
      </c>
      <c r="B171" s="14" t="s">
        <v>662</v>
      </c>
      <c r="C171" s="7">
        <v>4073</v>
      </c>
      <c r="D171" s="18">
        <v>44418</v>
      </c>
      <c r="E171" s="15" t="s">
        <v>20</v>
      </c>
      <c r="F171" s="7">
        <f>IFERROR(VLOOKUP(E171,[5]Listas!$B$13:$C$82,2,0)," ")</f>
        <v>20371332210</v>
      </c>
      <c r="G171" s="7" t="s">
        <v>665</v>
      </c>
      <c r="H171" s="7" t="s">
        <v>585</v>
      </c>
      <c r="I171" s="7" t="s">
        <v>664</v>
      </c>
      <c r="J171" s="7" t="str">
        <f>IFERROR(VLOOKUP(MID(G171,1,3),[5]Listas!$B$4:$C$7,2,0), " ")</f>
        <v>SOBREPESO</v>
      </c>
      <c r="K171" s="4"/>
    </row>
    <row r="172" spans="1:11">
      <c r="A172" s="6">
        <v>169</v>
      </c>
      <c r="B172" s="14" t="s">
        <v>662</v>
      </c>
      <c r="C172" s="7">
        <v>4073</v>
      </c>
      <c r="D172" s="18">
        <v>44418</v>
      </c>
      <c r="E172" s="15" t="s">
        <v>20</v>
      </c>
      <c r="F172" s="7">
        <f>IFERROR(VLOOKUP(E172,[5]Listas!$B$13:$C$82,2,0)," ")</f>
        <v>20371332210</v>
      </c>
      <c r="G172" s="7" t="s">
        <v>666</v>
      </c>
      <c r="H172" s="7" t="s">
        <v>440</v>
      </c>
      <c r="I172" s="7" t="s">
        <v>664</v>
      </c>
      <c r="J172" s="7" t="str">
        <f>IFERROR(VLOOKUP(MID(G172,1,3),[5]Listas!$B$4:$C$7,2,0), " ")</f>
        <v>SOBREPESO</v>
      </c>
      <c r="K172" s="4"/>
    </row>
    <row r="173" spans="1:11" ht="28.5">
      <c r="A173" s="6">
        <v>170</v>
      </c>
      <c r="B173" s="12">
        <v>111519</v>
      </c>
      <c r="C173" s="7">
        <v>3890</v>
      </c>
      <c r="D173" s="13">
        <v>44410</v>
      </c>
      <c r="E173" s="7" t="s">
        <v>97</v>
      </c>
      <c r="F173" s="7">
        <f>IFERROR(VLOOKUP(E173,[1]Listas!$B$13:$C$82,2,0)," ")</f>
        <v>20424092941</v>
      </c>
      <c r="G173" s="17" t="s">
        <v>94</v>
      </c>
      <c r="H173" s="17" t="s">
        <v>95</v>
      </c>
      <c r="I173" s="17" t="s">
        <v>96</v>
      </c>
      <c r="J173" s="7" t="s">
        <v>7</v>
      </c>
      <c r="K173" s="4"/>
    </row>
    <row r="174" spans="1:11">
      <c r="A174" s="6">
        <v>171</v>
      </c>
      <c r="B174" s="14" t="s">
        <v>571</v>
      </c>
      <c r="C174" s="7">
        <v>3960</v>
      </c>
      <c r="D174" s="18">
        <v>44412</v>
      </c>
      <c r="E174" s="15" t="s">
        <v>27</v>
      </c>
      <c r="F174" s="7">
        <f>IFERROR(VLOOKUP(E174,[5]Listas!$B$13:$C$82,2,0)," ")</f>
        <v>20100568617</v>
      </c>
      <c r="G174" s="7" t="s">
        <v>572</v>
      </c>
      <c r="H174" s="7" t="s">
        <v>34</v>
      </c>
      <c r="I174" s="7" t="s">
        <v>573</v>
      </c>
      <c r="J174" s="7" t="str">
        <f>IFERROR(VLOOKUP(MID(G174,1,3),[5]Listas!$B$4:$C$7,2,0), " ")</f>
        <v>SOBREPESO</v>
      </c>
      <c r="K174" s="4"/>
    </row>
    <row r="175" spans="1:11">
      <c r="A175" s="6">
        <v>172</v>
      </c>
      <c r="B175" s="14" t="s">
        <v>571</v>
      </c>
      <c r="C175" s="7">
        <v>3960</v>
      </c>
      <c r="D175" s="18">
        <v>44412</v>
      </c>
      <c r="E175" s="15" t="s">
        <v>27</v>
      </c>
      <c r="F175" s="7">
        <f>IFERROR(VLOOKUP(E175,[5]Listas!$B$13:$C$82,2,0)," ")</f>
        <v>20100568617</v>
      </c>
      <c r="G175" s="7" t="s">
        <v>574</v>
      </c>
      <c r="H175" s="7" t="s">
        <v>34</v>
      </c>
      <c r="I175" s="7" t="s">
        <v>575</v>
      </c>
      <c r="J175" s="7" t="str">
        <f>IFERROR(VLOOKUP(MID(G175,1,3),[5]Listas!$B$4:$C$7,2,0), " ")</f>
        <v>SOBREPESO</v>
      </c>
      <c r="K175" s="4"/>
    </row>
    <row r="176" spans="1:11">
      <c r="A176" s="6">
        <v>173</v>
      </c>
      <c r="B176" s="14" t="s">
        <v>571</v>
      </c>
      <c r="C176" s="7">
        <v>3960</v>
      </c>
      <c r="D176" s="18">
        <v>44412</v>
      </c>
      <c r="E176" s="15" t="s">
        <v>27</v>
      </c>
      <c r="F176" s="7">
        <f>IFERROR(VLOOKUP(E176,[5]Listas!$B$13:$C$82,2,0)," ")</f>
        <v>20100568617</v>
      </c>
      <c r="G176" s="7" t="s">
        <v>576</v>
      </c>
      <c r="H176" s="7" t="s">
        <v>41</v>
      </c>
      <c r="I176" s="7" t="s">
        <v>577</v>
      </c>
      <c r="J176" s="7" t="str">
        <f>IFERROR(VLOOKUP(MID(G176,1,3),[5]Listas!$B$4:$C$7,2,0), " ")</f>
        <v>SOBREPESO</v>
      </c>
      <c r="K176" s="4"/>
    </row>
    <row r="177" spans="1:11">
      <c r="A177" s="6">
        <v>174</v>
      </c>
      <c r="B177" s="14" t="s">
        <v>571</v>
      </c>
      <c r="C177" s="7">
        <v>3960</v>
      </c>
      <c r="D177" s="18">
        <v>44412</v>
      </c>
      <c r="E177" s="15" t="s">
        <v>27</v>
      </c>
      <c r="F177" s="7">
        <f>IFERROR(VLOOKUP(E177,[5]Listas!$B$13:$C$82,2,0)," ")</f>
        <v>20100568617</v>
      </c>
      <c r="G177" s="7" t="s">
        <v>578</v>
      </c>
      <c r="H177" s="7" t="s">
        <v>25</v>
      </c>
      <c r="I177" s="7" t="s">
        <v>579</v>
      </c>
      <c r="J177" s="7" t="str">
        <f>IFERROR(VLOOKUP(MID(G177,1,3),[5]Listas!$B$4:$C$7,2,0), " ")</f>
        <v>SOBREPESO</v>
      </c>
      <c r="K177" s="4"/>
    </row>
    <row r="178" spans="1:11">
      <c r="A178" s="6">
        <v>175</v>
      </c>
      <c r="B178" s="14" t="s">
        <v>598</v>
      </c>
      <c r="C178" s="7">
        <v>4031</v>
      </c>
      <c r="D178" s="18">
        <v>44414</v>
      </c>
      <c r="E178" s="15" t="s">
        <v>27</v>
      </c>
      <c r="F178" s="7">
        <f>IFERROR(VLOOKUP(E178,[5]Listas!$B$13:$C$82,2,0)," ")</f>
        <v>20100568617</v>
      </c>
      <c r="G178" s="7" t="s">
        <v>599</v>
      </c>
      <c r="H178" s="7" t="s">
        <v>34</v>
      </c>
      <c r="I178" s="7" t="s">
        <v>573</v>
      </c>
      <c r="J178" s="7" t="str">
        <f>IFERROR(VLOOKUP(MID(G178,1,3),[5]Listas!$B$4:$C$7,2,0), " ")</f>
        <v>SOBREPESO</v>
      </c>
      <c r="K178" s="4"/>
    </row>
    <row r="179" spans="1:11">
      <c r="A179" s="6">
        <v>176</v>
      </c>
      <c r="B179" s="14" t="s">
        <v>598</v>
      </c>
      <c r="C179" s="7">
        <v>4031</v>
      </c>
      <c r="D179" s="18">
        <v>44414</v>
      </c>
      <c r="E179" s="15" t="s">
        <v>27</v>
      </c>
      <c r="F179" s="7">
        <f>IFERROR(VLOOKUP(E179,[5]Listas!$B$13:$C$82,2,0)," ")</f>
        <v>20100568617</v>
      </c>
      <c r="G179" s="7" t="s">
        <v>600</v>
      </c>
      <c r="H179" s="7" t="s">
        <v>34</v>
      </c>
      <c r="I179" s="7" t="s">
        <v>575</v>
      </c>
      <c r="J179" s="7" t="str">
        <f>IFERROR(VLOOKUP(MID(G179,1,3),[5]Listas!$B$4:$C$7,2,0), " ")</f>
        <v>SOBREPESO</v>
      </c>
      <c r="K179" s="4"/>
    </row>
    <row r="180" spans="1:11">
      <c r="A180" s="6">
        <v>177</v>
      </c>
      <c r="B180" s="14" t="s">
        <v>598</v>
      </c>
      <c r="C180" s="7">
        <v>4031</v>
      </c>
      <c r="D180" s="18">
        <v>44414</v>
      </c>
      <c r="E180" s="15" t="s">
        <v>27</v>
      </c>
      <c r="F180" s="7">
        <f>IFERROR(VLOOKUP(E180,[5]Listas!$B$13:$C$82,2,0)," ")</f>
        <v>20100568617</v>
      </c>
      <c r="G180" s="7" t="s">
        <v>601</v>
      </c>
      <c r="H180" s="7" t="s">
        <v>41</v>
      </c>
      <c r="I180" s="7" t="s">
        <v>577</v>
      </c>
      <c r="J180" s="7" t="str">
        <f>IFERROR(VLOOKUP(MID(G180,1,3),[5]Listas!$B$4:$C$7,2,0), " ")</f>
        <v>SOBREPESO</v>
      </c>
      <c r="K180" s="4"/>
    </row>
    <row r="181" spans="1:11">
      <c r="A181" s="6">
        <v>178</v>
      </c>
      <c r="B181" s="14" t="s">
        <v>598</v>
      </c>
      <c r="C181" s="7">
        <v>4031</v>
      </c>
      <c r="D181" s="18">
        <v>44414</v>
      </c>
      <c r="E181" s="15" t="s">
        <v>27</v>
      </c>
      <c r="F181" s="7">
        <f>IFERROR(VLOOKUP(E181,[5]Listas!$B$13:$C$82,2,0)," ")</f>
        <v>20100568617</v>
      </c>
      <c r="G181" s="7" t="s">
        <v>602</v>
      </c>
      <c r="H181" s="7" t="s">
        <v>25</v>
      </c>
      <c r="I181" s="7" t="s">
        <v>579</v>
      </c>
      <c r="J181" s="7" t="str">
        <f>IFERROR(VLOOKUP(MID(G181,1,3),[5]Listas!$B$4:$C$7,2,0), " ")</f>
        <v>SOBREPESO</v>
      </c>
      <c r="K181" s="4"/>
    </row>
    <row r="182" spans="1:11">
      <c r="A182" s="6">
        <v>179</v>
      </c>
      <c r="B182" s="14" t="s">
        <v>603</v>
      </c>
      <c r="C182" s="7">
        <v>4010</v>
      </c>
      <c r="D182" s="18">
        <v>44414</v>
      </c>
      <c r="E182" s="15" t="s">
        <v>27</v>
      </c>
      <c r="F182" s="7">
        <f>IFERROR(VLOOKUP(E182,[5]Listas!$B$13:$C$82,2,0)," ")</f>
        <v>20100568617</v>
      </c>
      <c r="G182" s="7" t="s">
        <v>604</v>
      </c>
      <c r="H182" s="7" t="s">
        <v>34</v>
      </c>
      <c r="I182" s="7" t="s">
        <v>605</v>
      </c>
      <c r="J182" s="7" t="str">
        <f>IFERROR(VLOOKUP(MID(G182,1,3),[5]Listas!$B$4:$C$7,2,0), " ")</f>
        <v>SOBREPESO</v>
      </c>
      <c r="K182" s="4"/>
    </row>
    <row r="183" spans="1:11">
      <c r="A183" s="6">
        <v>180</v>
      </c>
      <c r="B183" s="14" t="s">
        <v>603</v>
      </c>
      <c r="C183" s="7">
        <v>4010</v>
      </c>
      <c r="D183" s="18">
        <v>44414</v>
      </c>
      <c r="E183" s="15" t="s">
        <v>27</v>
      </c>
      <c r="F183" s="7">
        <f>IFERROR(VLOOKUP(E183,[5]Listas!$B$13:$C$82,2,0)," ")</f>
        <v>20100568617</v>
      </c>
      <c r="G183" s="7" t="s">
        <v>606</v>
      </c>
      <c r="H183" s="7" t="s">
        <v>34</v>
      </c>
      <c r="I183" s="7" t="s">
        <v>575</v>
      </c>
      <c r="J183" s="7" t="str">
        <f>IFERROR(VLOOKUP(MID(G183,1,3),[5]Listas!$B$4:$C$7,2,0), " ")</f>
        <v>SOBREPESO</v>
      </c>
      <c r="K183" s="4"/>
    </row>
    <row r="184" spans="1:11">
      <c r="A184" s="6">
        <v>181</v>
      </c>
      <c r="B184" s="14" t="s">
        <v>603</v>
      </c>
      <c r="C184" s="7">
        <v>4010</v>
      </c>
      <c r="D184" s="18">
        <v>44414</v>
      </c>
      <c r="E184" s="15" t="s">
        <v>27</v>
      </c>
      <c r="F184" s="7">
        <f>IFERROR(VLOOKUP(E184,[5]Listas!$B$13:$C$82,2,0)," ")</f>
        <v>20100568617</v>
      </c>
      <c r="G184" s="7" t="s">
        <v>607</v>
      </c>
      <c r="H184" s="7" t="s">
        <v>41</v>
      </c>
      <c r="I184" s="7" t="s">
        <v>577</v>
      </c>
      <c r="J184" s="7" t="str">
        <f>IFERROR(VLOOKUP(MID(G184,1,3),[5]Listas!$B$4:$C$7,2,0), " ")</f>
        <v>SOBREPESO</v>
      </c>
      <c r="K184" s="4"/>
    </row>
    <row r="185" spans="1:11">
      <c r="A185" s="6">
        <v>182</v>
      </c>
      <c r="B185" s="14" t="s">
        <v>603</v>
      </c>
      <c r="C185" s="7">
        <v>4010</v>
      </c>
      <c r="D185" s="18">
        <v>44414</v>
      </c>
      <c r="E185" s="15" t="s">
        <v>27</v>
      </c>
      <c r="F185" s="7">
        <f>IFERROR(VLOOKUP(E185,[5]Listas!$B$13:$C$82,2,0)," ")</f>
        <v>20100568617</v>
      </c>
      <c r="G185" s="7" t="s">
        <v>608</v>
      </c>
      <c r="H185" s="7" t="s">
        <v>25</v>
      </c>
      <c r="I185" s="7" t="s">
        <v>579</v>
      </c>
      <c r="J185" s="7" t="str">
        <f>IFERROR(VLOOKUP(MID(G185,1,3),[5]Listas!$B$4:$C$7,2,0), " ")</f>
        <v>SOBREPESO</v>
      </c>
      <c r="K185" s="4"/>
    </row>
    <row r="186" spans="1:11">
      <c r="A186" s="6">
        <v>183</v>
      </c>
      <c r="B186" s="14" t="s">
        <v>580</v>
      </c>
      <c r="C186" s="7">
        <v>3968</v>
      </c>
      <c r="D186" s="18">
        <v>44412</v>
      </c>
      <c r="E186" s="15" t="s">
        <v>20</v>
      </c>
      <c r="F186" s="7">
        <f>IFERROR(VLOOKUP(E186,[5]Listas!$B$13:$C$82,2,0)," ")</f>
        <v>20371332210</v>
      </c>
      <c r="G186" s="7" t="s">
        <v>581</v>
      </c>
      <c r="H186" s="7" t="s">
        <v>582</v>
      </c>
      <c r="I186" s="7" t="s">
        <v>583</v>
      </c>
      <c r="J186" s="7" t="str">
        <f>IFERROR(VLOOKUP(MID(G186,1,3),[5]Listas!$B$4:$C$7,2,0), " ")</f>
        <v>SOBREPESO</v>
      </c>
      <c r="K186" s="4"/>
    </row>
    <row r="187" spans="1:11">
      <c r="A187" s="6">
        <v>184</v>
      </c>
      <c r="B187" s="14" t="s">
        <v>580</v>
      </c>
      <c r="C187" s="7">
        <v>3968</v>
      </c>
      <c r="D187" s="18">
        <v>44412</v>
      </c>
      <c r="E187" s="15" t="s">
        <v>20</v>
      </c>
      <c r="F187" s="7">
        <f>IFERROR(VLOOKUP(E187,[5]Listas!$B$13:$C$82,2,0)," ")</f>
        <v>20371332210</v>
      </c>
      <c r="G187" s="7" t="s">
        <v>584</v>
      </c>
      <c r="H187" s="7" t="s">
        <v>585</v>
      </c>
      <c r="I187" s="7" t="s">
        <v>583</v>
      </c>
      <c r="J187" s="7" t="str">
        <f>IFERROR(VLOOKUP(MID(G187,1,3),[5]Listas!$B$4:$C$7,2,0), " ")</f>
        <v>SOBREPESO</v>
      </c>
      <c r="K187" s="4"/>
    </row>
    <row r="188" spans="1:11">
      <c r="A188" s="6">
        <v>185</v>
      </c>
      <c r="B188" s="14" t="s">
        <v>580</v>
      </c>
      <c r="C188" s="7">
        <v>3968</v>
      </c>
      <c r="D188" s="18">
        <v>44412</v>
      </c>
      <c r="E188" s="15" t="s">
        <v>20</v>
      </c>
      <c r="F188" s="7">
        <f>IFERROR(VLOOKUP(E188,[5]Listas!$B$13:$C$82,2,0)," ")</f>
        <v>20371332210</v>
      </c>
      <c r="G188" s="7" t="s">
        <v>586</v>
      </c>
      <c r="H188" s="7" t="s">
        <v>467</v>
      </c>
      <c r="I188" s="7" t="s">
        <v>583</v>
      </c>
      <c r="J188" s="7" t="str">
        <f>IFERROR(VLOOKUP(MID(G188,1,3),[5]Listas!$B$4:$C$7,2,0), " ")</f>
        <v>SOBREPESO</v>
      </c>
      <c r="K188" s="4"/>
    </row>
    <row r="189" spans="1:11">
      <c r="A189" s="6">
        <v>186</v>
      </c>
      <c r="B189" s="14" t="s">
        <v>580</v>
      </c>
      <c r="C189" s="7">
        <v>3968</v>
      </c>
      <c r="D189" s="18">
        <v>44412</v>
      </c>
      <c r="E189" s="15" t="s">
        <v>20</v>
      </c>
      <c r="F189" s="7">
        <f>IFERROR(VLOOKUP(E189,[5]Listas!$B$13:$C$82,2,0)," ")</f>
        <v>20371332210</v>
      </c>
      <c r="G189" s="7" t="s">
        <v>587</v>
      </c>
      <c r="H189" s="7" t="s">
        <v>588</v>
      </c>
      <c r="I189" s="7" t="s">
        <v>583</v>
      </c>
      <c r="J189" s="7" t="str">
        <f>IFERROR(VLOOKUP(MID(G189,1,3),[5]Listas!$B$4:$C$7,2,0), " ")</f>
        <v>SOBREPESO</v>
      </c>
      <c r="K189" s="4"/>
    </row>
    <row r="190" spans="1:11">
      <c r="A190" s="6">
        <v>187</v>
      </c>
      <c r="B190" s="14" t="s">
        <v>589</v>
      </c>
      <c r="C190" s="7">
        <v>3969</v>
      </c>
      <c r="D190" s="18">
        <v>44412</v>
      </c>
      <c r="E190" s="15" t="s">
        <v>27</v>
      </c>
      <c r="F190" s="7">
        <f>IFERROR(VLOOKUP(E190,[5]Listas!$B$13:$C$82,2,0)," ")</f>
        <v>20100568617</v>
      </c>
      <c r="G190" s="7" t="s">
        <v>590</v>
      </c>
      <c r="H190" s="7" t="s">
        <v>41</v>
      </c>
      <c r="I190" s="7" t="s">
        <v>577</v>
      </c>
      <c r="J190" s="7" t="str">
        <f>IFERROR(VLOOKUP(MID(G190,1,3),[5]Listas!$B$4:$C$7,2,0), " ")</f>
        <v>SOBREPESO</v>
      </c>
      <c r="K190" s="4"/>
    </row>
    <row r="191" spans="1:11">
      <c r="A191" s="6">
        <v>188</v>
      </c>
      <c r="B191" s="14" t="s">
        <v>589</v>
      </c>
      <c r="C191" s="7">
        <v>3969</v>
      </c>
      <c r="D191" s="18">
        <v>44412</v>
      </c>
      <c r="E191" s="15" t="s">
        <v>27</v>
      </c>
      <c r="F191" s="7">
        <f>IFERROR(VLOOKUP(E191,[5]Listas!$B$13:$C$82,2,0)," ")</f>
        <v>20100568617</v>
      </c>
      <c r="G191" s="7" t="s">
        <v>591</v>
      </c>
      <c r="H191" s="7" t="s">
        <v>34</v>
      </c>
      <c r="I191" s="7" t="s">
        <v>592</v>
      </c>
      <c r="J191" s="7" t="str">
        <f>IFERROR(VLOOKUP(MID(G191,1,3),[5]Listas!$B$4:$C$7,2,0), " ")</f>
        <v>SOBREPESO</v>
      </c>
      <c r="K191" s="4"/>
    </row>
    <row r="192" spans="1:11">
      <c r="A192" s="6">
        <v>189</v>
      </c>
      <c r="B192" s="14" t="s">
        <v>589</v>
      </c>
      <c r="C192" s="7">
        <v>3969</v>
      </c>
      <c r="D192" s="18">
        <v>44412</v>
      </c>
      <c r="E192" s="15" t="s">
        <v>27</v>
      </c>
      <c r="F192" s="7">
        <f>IFERROR(VLOOKUP(E192,[5]Listas!$B$13:$C$82,2,0)," ")</f>
        <v>20100568617</v>
      </c>
      <c r="G192" s="7" t="s">
        <v>593</v>
      </c>
      <c r="H192" s="7" t="s">
        <v>25</v>
      </c>
      <c r="I192" s="7" t="s">
        <v>579</v>
      </c>
      <c r="J192" s="7" t="str">
        <f>IFERROR(VLOOKUP(MID(G192,1,3),[5]Listas!$B$4:$C$7,2,0), " ")</f>
        <v>SOBREPESO</v>
      </c>
      <c r="K192" s="4"/>
    </row>
    <row r="193" spans="1:11">
      <c r="A193" s="6">
        <v>190</v>
      </c>
      <c r="B193" s="14" t="s">
        <v>589</v>
      </c>
      <c r="C193" s="7">
        <v>3969</v>
      </c>
      <c r="D193" s="18">
        <v>44412</v>
      </c>
      <c r="E193" s="15" t="s">
        <v>27</v>
      </c>
      <c r="F193" s="7">
        <f>IFERROR(VLOOKUP(E193,[5]Listas!$B$13:$C$82,2,0)," ")</f>
        <v>20100568617</v>
      </c>
      <c r="G193" s="7" t="s">
        <v>594</v>
      </c>
      <c r="H193" s="7" t="s">
        <v>26</v>
      </c>
      <c r="I193" s="7" t="s">
        <v>595</v>
      </c>
      <c r="J193" s="7" t="str">
        <f>IFERROR(VLOOKUP(MID(G193,1,3),[5]Listas!$B$4:$C$7,2,0), " ")</f>
        <v>SOBREPESO</v>
      </c>
      <c r="K193" s="4"/>
    </row>
    <row r="194" spans="1:11">
      <c r="A194" s="6">
        <v>191</v>
      </c>
      <c r="B194" s="14" t="s">
        <v>589</v>
      </c>
      <c r="C194" s="7">
        <v>3969</v>
      </c>
      <c r="D194" s="18">
        <v>44412</v>
      </c>
      <c r="E194" s="15" t="s">
        <v>27</v>
      </c>
      <c r="F194" s="7">
        <f>IFERROR(VLOOKUP(E194,[5]Listas!$B$13:$C$82,2,0)," ")</f>
        <v>20100568617</v>
      </c>
      <c r="G194" s="7" t="s">
        <v>596</v>
      </c>
      <c r="H194" s="7" t="s">
        <v>33</v>
      </c>
      <c r="I194" s="7" t="s">
        <v>597</v>
      </c>
      <c r="J194" s="7" t="str">
        <f>IFERROR(VLOOKUP(MID(G194,1,3),[5]Listas!$B$4:$C$7,2,0), " ")</f>
        <v>SOBREPESO</v>
      </c>
      <c r="K194" s="4"/>
    </row>
    <row r="195" spans="1:11">
      <c r="A195" s="6">
        <v>192</v>
      </c>
      <c r="B195" s="12">
        <v>113065</v>
      </c>
      <c r="C195" s="7">
        <v>3923</v>
      </c>
      <c r="D195" s="13">
        <v>44411</v>
      </c>
      <c r="E195" s="7" t="s">
        <v>27</v>
      </c>
      <c r="F195" s="7">
        <f>IFERROR(VLOOKUP(E195,[2]Listas!$B$13:$C$82,2,0)," ")</f>
        <v>20100568617</v>
      </c>
      <c r="G195" s="17" t="s">
        <v>98</v>
      </c>
      <c r="H195" s="17" t="s">
        <v>77</v>
      </c>
      <c r="I195" s="17" t="s">
        <v>78</v>
      </c>
      <c r="J195" s="7" t="s">
        <v>7</v>
      </c>
      <c r="K195" s="4"/>
    </row>
    <row r="196" spans="1:11">
      <c r="A196" s="6">
        <v>193</v>
      </c>
      <c r="B196" s="12">
        <v>113065</v>
      </c>
      <c r="C196" s="7">
        <v>3923</v>
      </c>
      <c r="D196" s="13">
        <v>44411</v>
      </c>
      <c r="E196" s="7" t="s">
        <v>27</v>
      </c>
      <c r="F196" s="7">
        <f>IFERROR(VLOOKUP(E196,[2]Listas!$B$13:$C$82,2,0)," ")</f>
        <v>20100568617</v>
      </c>
      <c r="G196" s="17" t="s">
        <v>99</v>
      </c>
      <c r="H196" s="17" t="s">
        <v>80</v>
      </c>
      <c r="I196" s="17" t="s">
        <v>78</v>
      </c>
      <c r="J196" s="7" t="s">
        <v>7</v>
      </c>
      <c r="K196" s="4"/>
    </row>
    <row r="197" spans="1:11">
      <c r="A197" s="6">
        <v>194</v>
      </c>
      <c r="B197" s="12">
        <v>113065</v>
      </c>
      <c r="C197" s="7">
        <v>3923</v>
      </c>
      <c r="D197" s="13">
        <v>44411</v>
      </c>
      <c r="E197" s="7" t="s">
        <v>27</v>
      </c>
      <c r="F197" s="7">
        <f>IFERROR(VLOOKUP(E197,[2]Listas!$B$13:$C$82,2,0)," ")</f>
        <v>20100568617</v>
      </c>
      <c r="G197" s="17" t="s">
        <v>100</v>
      </c>
      <c r="H197" s="17" t="s">
        <v>77</v>
      </c>
      <c r="I197" s="17" t="s">
        <v>101</v>
      </c>
      <c r="J197" s="7" t="s">
        <v>7</v>
      </c>
      <c r="K197" s="4"/>
    </row>
    <row r="198" spans="1:11">
      <c r="A198" s="6">
        <v>195</v>
      </c>
      <c r="B198" s="12">
        <v>113065</v>
      </c>
      <c r="C198" s="7">
        <v>3923</v>
      </c>
      <c r="D198" s="13">
        <v>44411</v>
      </c>
      <c r="E198" s="7" t="s">
        <v>27</v>
      </c>
      <c r="F198" s="7">
        <f>IFERROR(VLOOKUP(E198,[2]Listas!$B$13:$C$82,2,0)," ")</f>
        <v>20100568617</v>
      </c>
      <c r="G198" s="17" t="s">
        <v>102</v>
      </c>
      <c r="H198" s="17" t="s">
        <v>80</v>
      </c>
      <c r="I198" s="17" t="s">
        <v>101</v>
      </c>
      <c r="J198" s="7" t="s">
        <v>7</v>
      </c>
      <c r="K198" s="4"/>
    </row>
    <row r="199" spans="1:11">
      <c r="A199" s="6">
        <v>196</v>
      </c>
      <c r="B199" s="12">
        <v>113066</v>
      </c>
      <c r="C199" s="7">
        <v>3924</v>
      </c>
      <c r="D199" s="13">
        <v>44411</v>
      </c>
      <c r="E199" s="7" t="s">
        <v>27</v>
      </c>
      <c r="F199" s="7">
        <f>IFERROR(VLOOKUP(E199,[2]Listas!$B$13:$C$82,2,0)," ")</f>
        <v>20100568617</v>
      </c>
      <c r="G199" s="17" t="s">
        <v>103</v>
      </c>
      <c r="H199" s="17" t="s">
        <v>77</v>
      </c>
      <c r="I199" s="17" t="s">
        <v>78</v>
      </c>
      <c r="J199" s="7" t="s">
        <v>7</v>
      </c>
      <c r="K199" s="4"/>
    </row>
    <row r="200" spans="1:11">
      <c r="A200" s="6">
        <v>197</v>
      </c>
      <c r="B200" s="12">
        <v>113066</v>
      </c>
      <c r="C200" s="7">
        <v>3924</v>
      </c>
      <c r="D200" s="13">
        <v>44411</v>
      </c>
      <c r="E200" s="7" t="s">
        <v>27</v>
      </c>
      <c r="F200" s="7">
        <f>IFERROR(VLOOKUP(E200,[2]Listas!$B$13:$C$82,2,0)," ")</f>
        <v>20100568617</v>
      </c>
      <c r="G200" s="17" t="s">
        <v>104</v>
      </c>
      <c r="H200" s="17" t="s">
        <v>80</v>
      </c>
      <c r="I200" s="17" t="s">
        <v>78</v>
      </c>
      <c r="J200" s="7" t="s">
        <v>7</v>
      </c>
      <c r="K200" s="4"/>
    </row>
    <row r="201" spans="1:11">
      <c r="A201" s="6">
        <v>198</v>
      </c>
      <c r="B201" s="12">
        <v>113066</v>
      </c>
      <c r="C201" s="7">
        <v>3924</v>
      </c>
      <c r="D201" s="13">
        <v>44411</v>
      </c>
      <c r="E201" s="7" t="s">
        <v>27</v>
      </c>
      <c r="F201" s="7">
        <f>IFERROR(VLOOKUP(E201,[2]Listas!$B$13:$C$82,2,0)," ")</f>
        <v>20100568617</v>
      </c>
      <c r="G201" s="17" t="s">
        <v>105</v>
      </c>
      <c r="H201" s="17" t="s">
        <v>77</v>
      </c>
      <c r="I201" s="17" t="s">
        <v>101</v>
      </c>
      <c r="J201" s="7" t="s">
        <v>7</v>
      </c>
      <c r="K201" s="4"/>
    </row>
    <row r="202" spans="1:11">
      <c r="A202" s="6">
        <v>199</v>
      </c>
      <c r="B202" s="12">
        <v>113066</v>
      </c>
      <c r="C202" s="7">
        <v>3924</v>
      </c>
      <c r="D202" s="13">
        <v>44411</v>
      </c>
      <c r="E202" s="7" t="s">
        <v>27</v>
      </c>
      <c r="F202" s="7">
        <f>IFERROR(VLOOKUP(E202,[2]Listas!$B$13:$C$82,2,0)," ")</f>
        <v>20100568617</v>
      </c>
      <c r="G202" s="17" t="s">
        <v>106</v>
      </c>
      <c r="H202" s="17" t="s">
        <v>80</v>
      </c>
      <c r="I202" s="17" t="s">
        <v>101</v>
      </c>
      <c r="J202" s="7" t="s">
        <v>7</v>
      </c>
      <c r="K202" s="4"/>
    </row>
    <row r="203" spans="1:11">
      <c r="A203" s="6">
        <v>200</v>
      </c>
      <c r="B203" s="12">
        <v>113067</v>
      </c>
      <c r="C203" s="7">
        <v>3925</v>
      </c>
      <c r="D203" s="13">
        <v>44411</v>
      </c>
      <c r="E203" s="7" t="s">
        <v>27</v>
      </c>
      <c r="F203" s="7">
        <f>IFERROR(VLOOKUP(E203,[2]Listas!$B$13:$C$82,2,0)," ")</f>
        <v>20100568617</v>
      </c>
      <c r="G203" s="17" t="s">
        <v>107</v>
      </c>
      <c r="H203" s="17" t="s">
        <v>77</v>
      </c>
      <c r="I203" s="17" t="s">
        <v>78</v>
      </c>
      <c r="J203" s="7" t="s">
        <v>7</v>
      </c>
      <c r="K203" s="4"/>
    </row>
    <row r="204" spans="1:11" ht="15" customHeight="1">
      <c r="A204" s="6">
        <v>201</v>
      </c>
      <c r="B204" s="12">
        <v>113067</v>
      </c>
      <c r="C204" s="7">
        <v>3925</v>
      </c>
      <c r="D204" s="13">
        <v>44411</v>
      </c>
      <c r="E204" s="7" t="s">
        <v>27</v>
      </c>
      <c r="F204" s="7">
        <f>IFERROR(VLOOKUP(E204,[2]Listas!$B$13:$C$82,2,0)," ")</f>
        <v>20100568617</v>
      </c>
      <c r="G204" s="17" t="s">
        <v>108</v>
      </c>
      <c r="H204" s="17" t="s">
        <v>80</v>
      </c>
      <c r="I204" s="17" t="s">
        <v>78</v>
      </c>
      <c r="J204" s="7" t="s">
        <v>7</v>
      </c>
      <c r="K204" s="4"/>
    </row>
    <row r="205" spans="1:11" ht="14.25" customHeight="1">
      <c r="A205" s="6">
        <v>202</v>
      </c>
      <c r="B205" s="12">
        <v>113067</v>
      </c>
      <c r="C205" s="7">
        <v>3925</v>
      </c>
      <c r="D205" s="13">
        <v>44411</v>
      </c>
      <c r="E205" s="7" t="s">
        <v>27</v>
      </c>
      <c r="F205" s="7">
        <f>IFERROR(VLOOKUP(E205,[2]Listas!$B$13:$C$82,2,0)," ")</f>
        <v>20100568617</v>
      </c>
      <c r="G205" s="17" t="s">
        <v>109</v>
      </c>
      <c r="H205" s="17" t="s">
        <v>77</v>
      </c>
      <c r="I205" s="17" t="s">
        <v>101</v>
      </c>
      <c r="J205" s="7" t="s">
        <v>7</v>
      </c>
      <c r="K205" s="4"/>
    </row>
    <row r="206" spans="1:11" ht="14.25" customHeight="1">
      <c r="A206" s="6">
        <v>203</v>
      </c>
      <c r="B206" s="12">
        <v>113067</v>
      </c>
      <c r="C206" s="7">
        <v>3925</v>
      </c>
      <c r="D206" s="13">
        <v>44411</v>
      </c>
      <c r="E206" s="7" t="s">
        <v>27</v>
      </c>
      <c r="F206" s="7">
        <f>IFERROR(VLOOKUP(E206,[2]Listas!$B$13:$C$82,2,0)," ")</f>
        <v>20100568617</v>
      </c>
      <c r="G206" s="17" t="s">
        <v>110</v>
      </c>
      <c r="H206" s="17" t="s">
        <v>80</v>
      </c>
      <c r="I206" s="17" t="s">
        <v>101</v>
      </c>
      <c r="J206" s="7" t="s">
        <v>7</v>
      </c>
      <c r="K206" s="4"/>
    </row>
    <row r="207" spans="1:11">
      <c r="A207" s="6">
        <v>204</v>
      </c>
      <c r="B207" s="12">
        <v>113068</v>
      </c>
      <c r="C207" s="7">
        <v>3926</v>
      </c>
      <c r="D207" s="13">
        <v>44411</v>
      </c>
      <c r="E207" s="7" t="s">
        <v>27</v>
      </c>
      <c r="F207" s="7">
        <f>IFERROR(VLOOKUP(E207,[2]Listas!$B$13:$C$82,2,0)," ")</f>
        <v>20100568617</v>
      </c>
      <c r="G207" s="17" t="s">
        <v>111</v>
      </c>
      <c r="H207" s="17" t="s">
        <v>77</v>
      </c>
      <c r="I207" s="17" t="s">
        <v>78</v>
      </c>
      <c r="J207" s="7" t="s">
        <v>7</v>
      </c>
      <c r="K207" s="4"/>
    </row>
    <row r="208" spans="1:11">
      <c r="A208" s="6">
        <v>205</v>
      </c>
      <c r="B208" s="12">
        <v>113068</v>
      </c>
      <c r="C208" s="7">
        <v>3926</v>
      </c>
      <c r="D208" s="13">
        <v>44411</v>
      </c>
      <c r="E208" s="7" t="s">
        <v>27</v>
      </c>
      <c r="F208" s="7">
        <f>IFERROR(VLOOKUP(E208,[2]Listas!$B$13:$C$82,2,0)," ")</f>
        <v>20100568617</v>
      </c>
      <c r="G208" s="17" t="s">
        <v>112</v>
      </c>
      <c r="H208" s="17" t="s">
        <v>80</v>
      </c>
      <c r="I208" s="17" t="s">
        <v>78</v>
      </c>
      <c r="J208" s="7" t="s">
        <v>7</v>
      </c>
      <c r="K208" s="4"/>
    </row>
    <row r="209" spans="1:11">
      <c r="A209" s="6">
        <v>206</v>
      </c>
      <c r="B209" s="12">
        <v>113068</v>
      </c>
      <c r="C209" s="7">
        <v>3926</v>
      </c>
      <c r="D209" s="13">
        <v>44411</v>
      </c>
      <c r="E209" s="7" t="s">
        <v>27</v>
      </c>
      <c r="F209" s="7">
        <f>IFERROR(VLOOKUP(E209,[2]Listas!$B$13:$C$82,2,0)," ")</f>
        <v>20100568617</v>
      </c>
      <c r="G209" s="17" t="s">
        <v>113</v>
      </c>
      <c r="H209" s="17" t="s">
        <v>77</v>
      </c>
      <c r="I209" s="17" t="s">
        <v>101</v>
      </c>
      <c r="J209" s="7" t="s">
        <v>7</v>
      </c>
      <c r="K209" s="3"/>
    </row>
    <row r="210" spans="1:11" ht="14.25" customHeight="1">
      <c r="A210" s="6">
        <v>207</v>
      </c>
      <c r="B210" s="12">
        <v>113068</v>
      </c>
      <c r="C210" s="7">
        <v>3926</v>
      </c>
      <c r="D210" s="13">
        <v>44411</v>
      </c>
      <c r="E210" s="7" t="s">
        <v>27</v>
      </c>
      <c r="F210" s="7">
        <f>IFERROR(VLOOKUP(E210,[2]Listas!$B$13:$C$82,2,0)," ")</f>
        <v>20100568617</v>
      </c>
      <c r="G210" s="17" t="s">
        <v>114</v>
      </c>
      <c r="H210" s="17" t="s">
        <v>80</v>
      </c>
      <c r="I210" s="17" t="s">
        <v>101</v>
      </c>
      <c r="J210" s="7" t="s">
        <v>7</v>
      </c>
      <c r="K210" s="3"/>
    </row>
    <row r="211" spans="1:11" ht="15" customHeight="1">
      <c r="A211" s="6">
        <v>208</v>
      </c>
      <c r="B211" s="12">
        <v>113069</v>
      </c>
      <c r="C211" s="7">
        <v>3927</v>
      </c>
      <c r="D211" s="13">
        <v>44411</v>
      </c>
      <c r="E211" s="7" t="s">
        <v>27</v>
      </c>
      <c r="F211" s="7">
        <f>IFERROR(VLOOKUP(E211,[2]Listas!$B$13:$C$82,2,0)," ")</f>
        <v>20100568617</v>
      </c>
      <c r="G211" s="17" t="s">
        <v>115</v>
      </c>
      <c r="H211" s="17" t="s">
        <v>34</v>
      </c>
      <c r="I211" s="17" t="s">
        <v>116</v>
      </c>
      <c r="J211" s="7" t="s">
        <v>7</v>
      </c>
      <c r="K211" s="3"/>
    </row>
    <row r="212" spans="1:11">
      <c r="A212" s="6">
        <v>209</v>
      </c>
      <c r="B212" s="12">
        <v>113069</v>
      </c>
      <c r="C212" s="7">
        <v>3927</v>
      </c>
      <c r="D212" s="13">
        <v>44411</v>
      </c>
      <c r="E212" s="7" t="s">
        <v>27</v>
      </c>
      <c r="F212" s="7">
        <f>IFERROR(VLOOKUP(E212,[2]Listas!$B$13:$C$82,2,0)," ")</f>
        <v>20100568617</v>
      </c>
      <c r="G212" s="17" t="s">
        <v>117</v>
      </c>
      <c r="H212" s="17" t="s">
        <v>34</v>
      </c>
      <c r="I212" s="17" t="s">
        <v>118</v>
      </c>
      <c r="J212" s="7" t="s">
        <v>7</v>
      </c>
      <c r="K212" s="3"/>
    </row>
    <row r="213" spans="1:11">
      <c r="A213" s="6">
        <v>210</v>
      </c>
      <c r="B213" s="12">
        <v>113069</v>
      </c>
      <c r="C213" s="7">
        <v>3927</v>
      </c>
      <c r="D213" s="13">
        <v>44411</v>
      </c>
      <c r="E213" s="7" t="s">
        <v>27</v>
      </c>
      <c r="F213" s="7">
        <f>IFERROR(VLOOKUP(E213,[2]Listas!$B$13:$C$82,2,0)," ")</f>
        <v>20100568617</v>
      </c>
      <c r="G213" s="17" t="s">
        <v>119</v>
      </c>
      <c r="H213" s="17" t="s">
        <v>41</v>
      </c>
      <c r="I213" s="17" t="s">
        <v>82</v>
      </c>
      <c r="J213" s="7" t="s">
        <v>7</v>
      </c>
      <c r="K213" s="3"/>
    </row>
    <row r="214" spans="1:11">
      <c r="A214" s="6">
        <v>211</v>
      </c>
      <c r="B214" s="12">
        <v>113069</v>
      </c>
      <c r="C214" s="7">
        <v>3927</v>
      </c>
      <c r="D214" s="13">
        <v>44411</v>
      </c>
      <c r="E214" s="7" t="s">
        <v>27</v>
      </c>
      <c r="F214" s="7">
        <f>IFERROR(VLOOKUP(E214,[2]Listas!$B$13:$C$82,2,0)," ")</f>
        <v>20100568617</v>
      </c>
      <c r="G214" s="17" t="s">
        <v>120</v>
      </c>
      <c r="H214" s="17" t="s">
        <v>25</v>
      </c>
      <c r="I214" s="17" t="s">
        <v>71</v>
      </c>
      <c r="J214" s="7" t="s">
        <v>7</v>
      </c>
      <c r="K214" s="3"/>
    </row>
    <row r="215" spans="1:11">
      <c r="A215" s="6">
        <v>212</v>
      </c>
      <c r="B215" s="12">
        <v>95348</v>
      </c>
      <c r="C215" s="7">
        <v>3933</v>
      </c>
      <c r="D215" s="13">
        <v>44411</v>
      </c>
      <c r="E215" s="7" t="s">
        <v>16</v>
      </c>
      <c r="F215" s="7">
        <v>20100383919</v>
      </c>
      <c r="G215" s="17" t="s">
        <v>121</v>
      </c>
      <c r="H215" s="17" t="s">
        <v>51</v>
      </c>
      <c r="I215" s="17" t="s">
        <v>50</v>
      </c>
      <c r="J215" s="7" t="s">
        <v>7</v>
      </c>
      <c r="K215" s="3"/>
    </row>
    <row r="216" spans="1:11">
      <c r="A216" s="6">
        <v>213</v>
      </c>
      <c r="B216" s="12">
        <v>95348</v>
      </c>
      <c r="C216" s="7">
        <v>3933</v>
      </c>
      <c r="D216" s="13">
        <v>44411</v>
      </c>
      <c r="E216" s="7" t="s">
        <v>16</v>
      </c>
      <c r="F216" s="7">
        <v>20100383919</v>
      </c>
      <c r="G216" s="17" t="s">
        <v>122</v>
      </c>
      <c r="H216" s="17" t="s">
        <v>48</v>
      </c>
      <c r="I216" s="17" t="s">
        <v>50</v>
      </c>
      <c r="J216" s="7" t="s">
        <v>7</v>
      </c>
      <c r="K216" s="3"/>
    </row>
    <row r="217" spans="1:11">
      <c r="A217" s="6">
        <v>214</v>
      </c>
      <c r="B217" s="12">
        <v>95348</v>
      </c>
      <c r="C217" s="7">
        <v>3933</v>
      </c>
      <c r="D217" s="13">
        <v>44411</v>
      </c>
      <c r="E217" s="7" t="s">
        <v>16</v>
      </c>
      <c r="F217" s="7">
        <v>20100383919</v>
      </c>
      <c r="G217" s="17" t="s">
        <v>123</v>
      </c>
      <c r="H217" s="17" t="s">
        <v>74</v>
      </c>
      <c r="I217" s="17" t="s">
        <v>50</v>
      </c>
      <c r="J217" s="7" t="s">
        <v>7</v>
      </c>
      <c r="K217" s="3"/>
    </row>
    <row r="218" spans="1:11">
      <c r="A218" s="6">
        <v>215</v>
      </c>
      <c r="B218" s="12">
        <v>95348</v>
      </c>
      <c r="C218" s="7">
        <v>3933</v>
      </c>
      <c r="D218" s="13">
        <v>44411</v>
      </c>
      <c r="E218" s="7" t="s">
        <v>16</v>
      </c>
      <c r="F218" s="7">
        <v>20100383919</v>
      </c>
      <c r="G218" s="17" t="s">
        <v>124</v>
      </c>
      <c r="H218" s="17" t="s">
        <v>21</v>
      </c>
      <c r="I218" s="17" t="s">
        <v>50</v>
      </c>
      <c r="J218" s="7" t="s">
        <v>7</v>
      </c>
      <c r="K218" s="3"/>
    </row>
    <row r="219" spans="1:11">
      <c r="A219" s="6">
        <v>216</v>
      </c>
      <c r="B219" s="12">
        <v>95348</v>
      </c>
      <c r="C219" s="7">
        <v>3933</v>
      </c>
      <c r="D219" s="13">
        <v>44411</v>
      </c>
      <c r="E219" s="7" t="s">
        <v>16</v>
      </c>
      <c r="F219" s="7">
        <v>20100383919</v>
      </c>
      <c r="G219" s="17" t="s">
        <v>125</v>
      </c>
      <c r="H219" s="17" t="s">
        <v>30</v>
      </c>
      <c r="I219" s="17" t="s">
        <v>50</v>
      </c>
      <c r="J219" s="7" t="s">
        <v>7</v>
      </c>
      <c r="K219" s="3"/>
    </row>
    <row r="220" spans="1:11">
      <c r="A220" s="6">
        <v>217</v>
      </c>
      <c r="B220" s="12">
        <v>95348</v>
      </c>
      <c r="C220" s="7">
        <v>3933</v>
      </c>
      <c r="D220" s="13">
        <v>44411</v>
      </c>
      <c r="E220" s="7" t="s">
        <v>16</v>
      </c>
      <c r="F220" s="7">
        <v>20100383919</v>
      </c>
      <c r="G220" s="17" t="s">
        <v>126</v>
      </c>
      <c r="H220" s="17" t="s">
        <v>29</v>
      </c>
      <c r="I220" s="17" t="s">
        <v>61</v>
      </c>
      <c r="J220" s="7" t="s">
        <v>7</v>
      </c>
      <c r="K220" s="3"/>
    </row>
    <row r="221" spans="1:11">
      <c r="A221" s="6">
        <v>218</v>
      </c>
      <c r="B221" s="12">
        <v>95360</v>
      </c>
      <c r="C221" s="7">
        <v>3934</v>
      </c>
      <c r="D221" s="13">
        <v>44411</v>
      </c>
      <c r="E221" s="7" t="s">
        <v>16</v>
      </c>
      <c r="F221" s="7">
        <v>20100383919</v>
      </c>
      <c r="G221" s="17" t="s">
        <v>127</v>
      </c>
      <c r="H221" s="17" t="s">
        <v>51</v>
      </c>
      <c r="I221" s="17" t="s">
        <v>61</v>
      </c>
      <c r="J221" s="7" t="s">
        <v>7</v>
      </c>
      <c r="K221" s="3"/>
    </row>
    <row r="222" spans="1:11">
      <c r="A222" s="6">
        <v>219</v>
      </c>
      <c r="B222" s="12">
        <v>95360</v>
      </c>
      <c r="C222" s="7">
        <v>3934</v>
      </c>
      <c r="D222" s="13">
        <v>44411</v>
      </c>
      <c r="E222" s="7" t="s">
        <v>16</v>
      </c>
      <c r="F222" s="7">
        <v>20100383919</v>
      </c>
      <c r="G222" s="17" t="s">
        <v>128</v>
      </c>
      <c r="H222" s="17" t="s">
        <v>24</v>
      </c>
      <c r="I222" s="17" t="s">
        <v>61</v>
      </c>
      <c r="J222" s="7" t="s">
        <v>7</v>
      </c>
      <c r="K222" s="3"/>
    </row>
    <row r="223" spans="1:11">
      <c r="A223" s="6">
        <v>220</v>
      </c>
      <c r="B223" s="12">
        <v>95360</v>
      </c>
      <c r="C223" s="7">
        <v>3934</v>
      </c>
      <c r="D223" s="13">
        <v>44411</v>
      </c>
      <c r="E223" s="7" t="s">
        <v>16</v>
      </c>
      <c r="F223" s="7">
        <v>20100383919</v>
      </c>
      <c r="G223" s="17" t="s">
        <v>129</v>
      </c>
      <c r="H223" s="17" t="s">
        <v>9</v>
      </c>
      <c r="I223" s="17" t="s">
        <v>69</v>
      </c>
      <c r="J223" s="7" t="s">
        <v>7</v>
      </c>
      <c r="K223" s="3"/>
    </row>
    <row r="224" spans="1:11">
      <c r="A224" s="6">
        <v>221</v>
      </c>
      <c r="B224" s="12">
        <v>95360</v>
      </c>
      <c r="C224" s="7">
        <v>3934</v>
      </c>
      <c r="D224" s="13">
        <v>44411</v>
      </c>
      <c r="E224" s="7" t="s">
        <v>16</v>
      </c>
      <c r="F224" s="7">
        <v>20100383919</v>
      </c>
      <c r="G224" s="17" t="s">
        <v>130</v>
      </c>
      <c r="H224" s="17" t="s">
        <v>39</v>
      </c>
      <c r="I224" s="17" t="s">
        <v>69</v>
      </c>
      <c r="J224" s="7" t="s">
        <v>7</v>
      </c>
      <c r="K224" s="3"/>
    </row>
    <row r="225" spans="1:11">
      <c r="A225" s="6">
        <v>222</v>
      </c>
      <c r="B225" s="12">
        <v>95360</v>
      </c>
      <c r="C225" s="7">
        <v>3934</v>
      </c>
      <c r="D225" s="13">
        <v>44411</v>
      </c>
      <c r="E225" s="7" t="s">
        <v>16</v>
      </c>
      <c r="F225" s="7">
        <v>20100383919</v>
      </c>
      <c r="G225" s="17" t="s">
        <v>131</v>
      </c>
      <c r="H225" s="17" t="s">
        <v>40</v>
      </c>
      <c r="I225" s="17" t="s">
        <v>69</v>
      </c>
      <c r="J225" s="7" t="s">
        <v>7</v>
      </c>
      <c r="K225" s="3"/>
    </row>
    <row r="226" spans="1:11">
      <c r="A226" s="6">
        <v>223</v>
      </c>
      <c r="B226" s="12">
        <v>95360</v>
      </c>
      <c r="C226" s="7">
        <v>3934</v>
      </c>
      <c r="D226" s="13">
        <v>44411</v>
      </c>
      <c r="E226" s="7" t="s">
        <v>16</v>
      </c>
      <c r="F226" s="7">
        <v>20100383919</v>
      </c>
      <c r="G226" s="17" t="s">
        <v>132</v>
      </c>
      <c r="H226" s="17" t="s">
        <v>38</v>
      </c>
      <c r="I226" s="17" t="s">
        <v>69</v>
      </c>
      <c r="J226" s="7" t="s">
        <v>7</v>
      </c>
      <c r="K226" s="3"/>
    </row>
    <row r="227" spans="1:11">
      <c r="A227" s="6">
        <v>224</v>
      </c>
      <c r="B227" s="12">
        <v>96471</v>
      </c>
      <c r="C227" s="7">
        <v>3935</v>
      </c>
      <c r="D227" s="13">
        <v>44411</v>
      </c>
      <c r="E227" s="7" t="s">
        <v>16</v>
      </c>
      <c r="F227" s="7">
        <v>20100383919</v>
      </c>
      <c r="G227" s="17" t="s">
        <v>133</v>
      </c>
      <c r="H227" s="17" t="s">
        <v>39</v>
      </c>
      <c r="I227" s="17" t="s">
        <v>134</v>
      </c>
      <c r="J227" s="7" t="s">
        <v>7</v>
      </c>
      <c r="K227" s="3"/>
    </row>
    <row r="228" spans="1:11">
      <c r="A228" s="6">
        <v>225</v>
      </c>
      <c r="B228" s="12">
        <v>96471</v>
      </c>
      <c r="C228" s="7">
        <v>3935</v>
      </c>
      <c r="D228" s="13">
        <v>44411</v>
      </c>
      <c r="E228" s="7" t="s">
        <v>16</v>
      </c>
      <c r="F228" s="7">
        <v>20100383919</v>
      </c>
      <c r="G228" s="17" t="s">
        <v>135</v>
      </c>
      <c r="H228" s="17" t="s">
        <v>40</v>
      </c>
      <c r="I228" s="17" t="s">
        <v>134</v>
      </c>
      <c r="J228" s="7" t="s">
        <v>7</v>
      </c>
      <c r="K228" s="3"/>
    </row>
    <row r="229" spans="1:11">
      <c r="A229" s="6">
        <v>226</v>
      </c>
      <c r="B229" s="12">
        <v>96471</v>
      </c>
      <c r="C229" s="7">
        <v>3935</v>
      </c>
      <c r="D229" s="13">
        <v>44411</v>
      </c>
      <c r="E229" s="7" t="s">
        <v>16</v>
      </c>
      <c r="F229" s="7">
        <v>20100383919</v>
      </c>
      <c r="G229" s="17" t="s">
        <v>136</v>
      </c>
      <c r="H229" s="17" t="s">
        <v>38</v>
      </c>
      <c r="I229" s="17" t="s">
        <v>134</v>
      </c>
      <c r="J229" s="7" t="s">
        <v>7</v>
      </c>
      <c r="K229" s="3"/>
    </row>
    <row r="230" spans="1:11">
      <c r="A230" s="6">
        <v>227</v>
      </c>
      <c r="B230" s="12">
        <v>96479</v>
      </c>
      <c r="C230" s="7">
        <v>3953</v>
      </c>
      <c r="D230" s="13">
        <v>44412</v>
      </c>
      <c r="E230" s="7" t="s">
        <v>16</v>
      </c>
      <c r="F230" s="7">
        <v>20100383919</v>
      </c>
      <c r="G230" s="17" t="s">
        <v>137</v>
      </c>
      <c r="H230" s="17" t="s">
        <v>39</v>
      </c>
      <c r="I230" s="17" t="s">
        <v>56</v>
      </c>
      <c r="J230" s="7" t="s">
        <v>7</v>
      </c>
      <c r="K230" s="3"/>
    </row>
    <row r="231" spans="1:11">
      <c r="A231" s="6">
        <v>228</v>
      </c>
      <c r="B231" s="12">
        <v>96479</v>
      </c>
      <c r="C231" s="7">
        <v>3953</v>
      </c>
      <c r="D231" s="13">
        <v>44412</v>
      </c>
      <c r="E231" s="7" t="s">
        <v>16</v>
      </c>
      <c r="F231" s="7">
        <v>20100383919</v>
      </c>
      <c r="G231" s="17" t="s">
        <v>138</v>
      </c>
      <c r="H231" s="17" t="s">
        <v>40</v>
      </c>
      <c r="I231" s="17" t="s">
        <v>56</v>
      </c>
      <c r="J231" s="7" t="s">
        <v>7</v>
      </c>
      <c r="K231" s="3"/>
    </row>
    <row r="232" spans="1:11">
      <c r="A232" s="6">
        <v>229</v>
      </c>
      <c r="B232" s="12">
        <v>96479</v>
      </c>
      <c r="C232" s="7">
        <v>3953</v>
      </c>
      <c r="D232" s="13">
        <v>44412</v>
      </c>
      <c r="E232" s="7" t="s">
        <v>16</v>
      </c>
      <c r="F232" s="7">
        <v>20100383919</v>
      </c>
      <c r="G232" s="17" t="s">
        <v>139</v>
      </c>
      <c r="H232" s="17" t="s">
        <v>38</v>
      </c>
      <c r="I232" s="17" t="s">
        <v>56</v>
      </c>
      <c r="J232" s="7" t="s">
        <v>7</v>
      </c>
      <c r="K232" s="3"/>
    </row>
    <row r="233" spans="1:11">
      <c r="A233" s="6">
        <v>230</v>
      </c>
      <c r="B233" s="12">
        <v>96498</v>
      </c>
      <c r="C233" s="7">
        <v>3955</v>
      </c>
      <c r="D233" s="13">
        <v>44412</v>
      </c>
      <c r="E233" s="7" t="s">
        <v>16</v>
      </c>
      <c r="F233" s="7">
        <v>20100383919</v>
      </c>
      <c r="G233" s="17" t="s">
        <v>140</v>
      </c>
      <c r="H233" s="17" t="s">
        <v>9</v>
      </c>
      <c r="I233" s="17" t="s">
        <v>134</v>
      </c>
      <c r="J233" s="7" t="s">
        <v>7</v>
      </c>
      <c r="K233" s="3"/>
    </row>
    <row r="234" spans="1:11">
      <c r="A234" s="6">
        <v>231</v>
      </c>
      <c r="B234" s="12">
        <v>96498</v>
      </c>
      <c r="C234" s="7">
        <v>3955</v>
      </c>
      <c r="D234" s="13">
        <v>44412</v>
      </c>
      <c r="E234" s="7" t="s">
        <v>16</v>
      </c>
      <c r="F234" s="7">
        <v>20100383919</v>
      </c>
      <c r="G234" s="17" t="s">
        <v>141</v>
      </c>
      <c r="H234" s="17" t="s">
        <v>39</v>
      </c>
      <c r="I234" s="17" t="s">
        <v>134</v>
      </c>
      <c r="J234" s="7" t="s">
        <v>7</v>
      </c>
      <c r="K234" s="3"/>
    </row>
    <row r="235" spans="1:11">
      <c r="A235" s="6">
        <v>232</v>
      </c>
      <c r="B235" s="12">
        <v>96498</v>
      </c>
      <c r="C235" s="7">
        <v>3955</v>
      </c>
      <c r="D235" s="13">
        <v>44412</v>
      </c>
      <c r="E235" s="7" t="s">
        <v>16</v>
      </c>
      <c r="F235" s="7">
        <v>20100383919</v>
      </c>
      <c r="G235" s="17" t="s">
        <v>142</v>
      </c>
      <c r="H235" s="17" t="s">
        <v>38</v>
      </c>
      <c r="I235" s="17" t="s">
        <v>134</v>
      </c>
      <c r="J235" s="7" t="s">
        <v>7</v>
      </c>
      <c r="K235" s="3"/>
    </row>
    <row r="236" spans="1:11">
      <c r="A236" s="6">
        <v>233</v>
      </c>
      <c r="B236" s="12">
        <v>96503</v>
      </c>
      <c r="C236" s="7">
        <v>3956</v>
      </c>
      <c r="D236" s="13">
        <v>44412</v>
      </c>
      <c r="E236" s="7" t="s">
        <v>16</v>
      </c>
      <c r="F236" s="7">
        <v>20100383919</v>
      </c>
      <c r="G236" s="17" t="s">
        <v>143</v>
      </c>
      <c r="H236" s="17" t="s">
        <v>29</v>
      </c>
      <c r="I236" s="17" t="s">
        <v>61</v>
      </c>
      <c r="J236" s="7" t="s">
        <v>7</v>
      </c>
      <c r="K236" s="3"/>
    </row>
    <row r="237" spans="1:11">
      <c r="A237" s="6">
        <v>234</v>
      </c>
      <c r="B237" s="12">
        <v>96503</v>
      </c>
      <c r="C237" s="7">
        <v>3956</v>
      </c>
      <c r="D237" s="13">
        <v>44412</v>
      </c>
      <c r="E237" s="7" t="s">
        <v>16</v>
      </c>
      <c r="F237" s="7">
        <v>20100383919</v>
      </c>
      <c r="G237" s="17" t="s">
        <v>144</v>
      </c>
      <c r="H237" s="17" t="s">
        <v>51</v>
      </c>
      <c r="I237" s="17" t="s">
        <v>61</v>
      </c>
      <c r="J237" s="7" t="s">
        <v>7</v>
      </c>
      <c r="K237" s="3"/>
    </row>
    <row r="238" spans="1:11">
      <c r="A238" s="6">
        <v>235</v>
      </c>
      <c r="B238" s="12">
        <v>96503</v>
      </c>
      <c r="C238" s="7">
        <v>3956</v>
      </c>
      <c r="D238" s="13">
        <v>44412</v>
      </c>
      <c r="E238" s="7" t="s">
        <v>16</v>
      </c>
      <c r="F238" s="7">
        <v>20100383919</v>
      </c>
      <c r="G238" s="17" t="s">
        <v>145</v>
      </c>
      <c r="H238" s="17" t="s">
        <v>24</v>
      </c>
      <c r="I238" s="17" t="s">
        <v>61</v>
      </c>
      <c r="J238" s="7" t="s">
        <v>7</v>
      </c>
      <c r="K238" s="3"/>
    </row>
    <row r="239" spans="1:11">
      <c r="A239" s="6">
        <v>236</v>
      </c>
      <c r="B239" s="12">
        <v>96517</v>
      </c>
      <c r="C239" s="7">
        <v>3957</v>
      </c>
      <c r="D239" s="13">
        <v>44412</v>
      </c>
      <c r="E239" s="7" t="s">
        <v>16</v>
      </c>
      <c r="F239" s="7">
        <v>20100383919</v>
      </c>
      <c r="G239" s="17" t="s">
        <v>146</v>
      </c>
      <c r="H239" s="17" t="s">
        <v>9</v>
      </c>
      <c r="I239" s="17" t="s">
        <v>56</v>
      </c>
      <c r="J239" s="7" t="s">
        <v>7</v>
      </c>
      <c r="K239" s="3"/>
    </row>
    <row r="240" spans="1:11">
      <c r="A240" s="6">
        <v>237</v>
      </c>
      <c r="B240" s="12">
        <v>96517</v>
      </c>
      <c r="C240" s="7">
        <v>3957</v>
      </c>
      <c r="D240" s="13">
        <v>44412</v>
      </c>
      <c r="E240" s="7" t="s">
        <v>16</v>
      </c>
      <c r="F240" s="7">
        <v>20100383919</v>
      </c>
      <c r="G240" s="17" t="s">
        <v>147</v>
      </c>
      <c r="H240" s="17" t="s">
        <v>39</v>
      </c>
      <c r="I240" s="17" t="s">
        <v>56</v>
      </c>
      <c r="J240" s="7" t="s">
        <v>7</v>
      </c>
      <c r="K240" s="3"/>
    </row>
    <row r="241" spans="1:11">
      <c r="A241" s="6">
        <v>238</v>
      </c>
      <c r="B241" s="12">
        <v>96517</v>
      </c>
      <c r="C241" s="7">
        <v>3957</v>
      </c>
      <c r="D241" s="13">
        <v>44412</v>
      </c>
      <c r="E241" s="7" t="s">
        <v>16</v>
      </c>
      <c r="F241" s="7">
        <v>20100383919</v>
      </c>
      <c r="G241" s="17" t="s">
        <v>148</v>
      </c>
      <c r="H241" s="17" t="s">
        <v>40</v>
      </c>
      <c r="I241" s="17" t="s">
        <v>56</v>
      </c>
      <c r="J241" s="7" t="s">
        <v>7</v>
      </c>
      <c r="K241" s="3"/>
    </row>
    <row r="242" spans="1:11">
      <c r="A242" s="6">
        <v>239</v>
      </c>
      <c r="B242" s="12">
        <v>96517</v>
      </c>
      <c r="C242" s="7">
        <v>3957</v>
      </c>
      <c r="D242" s="13">
        <v>44412</v>
      </c>
      <c r="E242" s="7" t="s">
        <v>16</v>
      </c>
      <c r="F242" s="7">
        <v>20100383919</v>
      </c>
      <c r="G242" s="17" t="s">
        <v>149</v>
      </c>
      <c r="H242" s="17" t="s">
        <v>38</v>
      </c>
      <c r="I242" s="17" t="s">
        <v>56</v>
      </c>
      <c r="J242" s="7" t="s">
        <v>7</v>
      </c>
      <c r="K242" s="3"/>
    </row>
    <row r="243" spans="1:11">
      <c r="A243" s="6">
        <v>240</v>
      </c>
      <c r="B243" s="12">
        <v>102728</v>
      </c>
      <c r="C243" s="7">
        <v>3958</v>
      </c>
      <c r="D243" s="13">
        <v>44412</v>
      </c>
      <c r="E243" s="7" t="s">
        <v>16</v>
      </c>
      <c r="F243" s="7">
        <v>20100383919</v>
      </c>
      <c r="G243" s="17" t="s">
        <v>150</v>
      </c>
      <c r="H243" s="17" t="s">
        <v>38</v>
      </c>
      <c r="I243" s="17" t="s">
        <v>69</v>
      </c>
      <c r="J243" s="7" t="s">
        <v>7</v>
      </c>
      <c r="K243" s="19"/>
    </row>
    <row r="244" spans="1:11">
      <c r="A244" s="6">
        <v>241</v>
      </c>
      <c r="B244" s="12">
        <v>102728</v>
      </c>
      <c r="C244" s="7">
        <v>3958</v>
      </c>
      <c r="D244" s="13">
        <v>44412</v>
      </c>
      <c r="E244" s="7" t="s">
        <v>16</v>
      </c>
      <c r="F244" s="7">
        <v>20100383919</v>
      </c>
      <c r="G244" s="17" t="s">
        <v>151</v>
      </c>
      <c r="H244" s="17" t="s">
        <v>40</v>
      </c>
      <c r="I244" s="17" t="s">
        <v>69</v>
      </c>
      <c r="J244" s="7" t="s">
        <v>7</v>
      </c>
      <c r="K244" s="19"/>
    </row>
    <row r="245" spans="1:11">
      <c r="A245" s="6">
        <v>242</v>
      </c>
      <c r="B245" s="12">
        <v>102728</v>
      </c>
      <c r="C245" s="7">
        <v>3958</v>
      </c>
      <c r="D245" s="13">
        <v>44412</v>
      </c>
      <c r="E245" s="7" t="s">
        <v>16</v>
      </c>
      <c r="F245" s="7">
        <v>20100383919</v>
      </c>
      <c r="G245" s="17" t="s">
        <v>152</v>
      </c>
      <c r="H245" s="17" t="s">
        <v>39</v>
      </c>
      <c r="I245" s="17" t="s">
        <v>69</v>
      </c>
      <c r="J245" s="7" t="s">
        <v>7</v>
      </c>
      <c r="K245" s="3"/>
    </row>
    <row r="246" spans="1:11">
      <c r="A246" s="6">
        <v>243</v>
      </c>
      <c r="B246" s="12">
        <v>102728</v>
      </c>
      <c r="C246" s="7">
        <v>3958</v>
      </c>
      <c r="D246" s="13">
        <v>44412</v>
      </c>
      <c r="E246" s="7" t="s">
        <v>16</v>
      </c>
      <c r="F246" s="7">
        <v>20100383919</v>
      </c>
      <c r="G246" s="17" t="s">
        <v>153</v>
      </c>
      <c r="H246" s="17" t="s">
        <v>9</v>
      </c>
      <c r="I246" s="17" t="s">
        <v>69</v>
      </c>
      <c r="J246" s="7" t="s">
        <v>7</v>
      </c>
      <c r="K246" s="3"/>
    </row>
    <row r="247" spans="1:11">
      <c r="A247" s="6">
        <v>244</v>
      </c>
      <c r="B247" s="12">
        <v>102728</v>
      </c>
      <c r="C247" s="7">
        <v>3958</v>
      </c>
      <c r="D247" s="13">
        <v>44412</v>
      </c>
      <c r="E247" s="7" t="s">
        <v>16</v>
      </c>
      <c r="F247" s="7">
        <v>20100383919</v>
      </c>
      <c r="G247" s="17" t="s">
        <v>154</v>
      </c>
      <c r="H247" s="17" t="s">
        <v>24</v>
      </c>
      <c r="I247" s="17" t="s">
        <v>61</v>
      </c>
      <c r="J247" s="7" t="s">
        <v>7</v>
      </c>
      <c r="K247" s="3"/>
    </row>
    <row r="248" spans="1:11">
      <c r="A248" s="6">
        <v>245</v>
      </c>
      <c r="B248" s="12">
        <v>102728</v>
      </c>
      <c r="C248" s="7">
        <v>3958</v>
      </c>
      <c r="D248" s="13">
        <v>44412</v>
      </c>
      <c r="E248" s="7" t="s">
        <v>16</v>
      </c>
      <c r="F248" s="7">
        <v>20100383919</v>
      </c>
      <c r="G248" s="17" t="s">
        <v>155</v>
      </c>
      <c r="H248" s="17" t="s">
        <v>51</v>
      </c>
      <c r="I248" s="17" t="s">
        <v>61</v>
      </c>
      <c r="J248" s="7" t="s">
        <v>7</v>
      </c>
      <c r="K248" s="3"/>
    </row>
    <row r="249" spans="1:11">
      <c r="A249" s="6">
        <v>246</v>
      </c>
      <c r="B249" s="12">
        <v>102753</v>
      </c>
      <c r="C249" s="7">
        <v>3959</v>
      </c>
      <c r="D249" s="13">
        <v>44412</v>
      </c>
      <c r="E249" s="7" t="s">
        <v>16</v>
      </c>
      <c r="F249" s="7">
        <v>20100383919</v>
      </c>
      <c r="G249" s="17" t="s">
        <v>156</v>
      </c>
      <c r="H249" s="17" t="s">
        <v>29</v>
      </c>
      <c r="I249" s="17" t="s">
        <v>61</v>
      </c>
      <c r="J249" s="7" t="s">
        <v>7</v>
      </c>
      <c r="K249" s="3"/>
    </row>
    <row r="250" spans="1:11">
      <c r="A250" s="6">
        <v>247</v>
      </c>
      <c r="B250" s="12">
        <v>102753</v>
      </c>
      <c r="C250" s="7">
        <v>3959</v>
      </c>
      <c r="D250" s="13">
        <v>44412</v>
      </c>
      <c r="E250" s="7" t="s">
        <v>16</v>
      </c>
      <c r="F250" s="7">
        <v>20100383919</v>
      </c>
      <c r="G250" s="17" t="s">
        <v>157</v>
      </c>
      <c r="H250" s="17" t="s">
        <v>30</v>
      </c>
      <c r="I250" s="17" t="s">
        <v>50</v>
      </c>
      <c r="J250" s="7" t="s">
        <v>7</v>
      </c>
      <c r="K250" s="3"/>
    </row>
    <row r="251" spans="1:11">
      <c r="A251" s="6">
        <v>248</v>
      </c>
      <c r="B251" s="12">
        <v>102753</v>
      </c>
      <c r="C251" s="7">
        <v>3959</v>
      </c>
      <c r="D251" s="13">
        <v>44412</v>
      </c>
      <c r="E251" s="7" t="s">
        <v>16</v>
      </c>
      <c r="F251" s="7">
        <v>20100383919</v>
      </c>
      <c r="G251" s="17" t="s">
        <v>158</v>
      </c>
      <c r="H251" s="17" t="s">
        <v>21</v>
      </c>
      <c r="I251" s="17" t="s">
        <v>50</v>
      </c>
      <c r="J251" s="7" t="s">
        <v>7</v>
      </c>
      <c r="K251" s="3"/>
    </row>
    <row r="252" spans="1:11">
      <c r="A252" s="6">
        <v>249</v>
      </c>
      <c r="B252" s="12">
        <v>102753</v>
      </c>
      <c r="C252" s="7">
        <v>3959</v>
      </c>
      <c r="D252" s="13">
        <v>44412</v>
      </c>
      <c r="E252" s="7" t="s">
        <v>16</v>
      </c>
      <c r="F252" s="7">
        <v>20100383919</v>
      </c>
      <c r="G252" s="17" t="s">
        <v>159</v>
      </c>
      <c r="H252" s="17" t="s">
        <v>74</v>
      </c>
      <c r="I252" s="17" t="s">
        <v>50</v>
      </c>
      <c r="J252" s="7" t="s">
        <v>7</v>
      </c>
      <c r="K252" s="3"/>
    </row>
    <row r="253" spans="1:11">
      <c r="A253" s="6">
        <v>250</v>
      </c>
      <c r="B253" s="12">
        <v>102753</v>
      </c>
      <c r="C253" s="7">
        <v>3959</v>
      </c>
      <c r="D253" s="13">
        <v>44412</v>
      </c>
      <c r="E253" s="7" t="s">
        <v>16</v>
      </c>
      <c r="F253" s="7">
        <v>20100383919</v>
      </c>
      <c r="G253" s="17" t="s">
        <v>160</v>
      </c>
      <c r="H253" s="17" t="s">
        <v>48</v>
      </c>
      <c r="I253" s="17" t="s">
        <v>50</v>
      </c>
      <c r="J253" s="7" t="s">
        <v>7</v>
      </c>
      <c r="K253" s="3"/>
    </row>
    <row r="254" spans="1:11">
      <c r="A254" s="6">
        <v>251</v>
      </c>
      <c r="B254" s="12">
        <v>102753</v>
      </c>
      <c r="C254" s="7">
        <v>3959</v>
      </c>
      <c r="D254" s="13">
        <v>44412</v>
      </c>
      <c r="E254" s="7" t="s">
        <v>16</v>
      </c>
      <c r="F254" s="7">
        <v>20100383919</v>
      </c>
      <c r="G254" s="17" t="s">
        <v>161</v>
      </c>
      <c r="H254" s="17" t="s">
        <v>51</v>
      </c>
      <c r="I254" s="17" t="s">
        <v>50</v>
      </c>
      <c r="J254" s="7" t="s">
        <v>7</v>
      </c>
      <c r="K254" s="3"/>
    </row>
    <row r="255" spans="1:11">
      <c r="A255" s="6">
        <v>252</v>
      </c>
      <c r="B255" s="14" t="s">
        <v>683</v>
      </c>
      <c r="C255" s="7">
        <v>4091</v>
      </c>
      <c r="D255" s="18">
        <v>44418</v>
      </c>
      <c r="E255" s="16" t="s">
        <v>27</v>
      </c>
      <c r="F255" s="7">
        <f>IFERROR(VLOOKUP(E255,[5]Listas!$B$13:$C$82,2,0)," ")</f>
        <v>20100568617</v>
      </c>
      <c r="G255" s="7" t="s">
        <v>684</v>
      </c>
      <c r="H255" s="7" t="s">
        <v>77</v>
      </c>
      <c r="I255" s="7" t="s">
        <v>685</v>
      </c>
      <c r="J255" s="7" t="str">
        <f>IFERROR(VLOOKUP(MID(G255,1,3),[5]Listas!$B$4:$C$7,2,0), " ")</f>
        <v>SOBREPESO</v>
      </c>
    </row>
    <row r="256" spans="1:11">
      <c r="A256" s="6">
        <v>253</v>
      </c>
      <c r="B256" s="14" t="s">
        <v>683</v>
      </c>
      <c r="C256" s="7">
        <v>4091</v>
      </c>
      <c r="D256" s="18">
        <v>44418</v>
      </c>
      <c r="E256" s="16" t="s">
        <v>27</v>
      </c>
      <c r="F256" s="7">
        <f>IFERROR(VLOOKUP(E256,[5]Listas!$B$13:$C$82,2,0)," ")</f>
        <v>20100568617</v>
      </c>
      <c r="G256" s="7" t="s">
        <v>686</v>
      </c>
      <c r="H256" s="7" t="s">
        <v>79</v>
      </c>
      <c r="I256" s="7" t="s">
        <v>685</v>
      </c>
      <c r="J256" s="7" t="str">
        <f>IFERROR(VLOOKUP(MID(G256,1,3),[5]Listas!$B$4:$C$7,2,0), " ")</f>
        <v>SOBREPESO</v>
      </c>
    </row>
    <row r="257" spans="1:11">
      <c r="A257" s="6">
        <v>254</v>
      </c>
      <c r="B257" s="14" t="s">
        <v>683</v>
      </c>
      <c r="C257" s="7">
        <v>4091</v>
      </c>
      <c r="D257" s="18">
        <v>44418</v>
      </c>
      <c r="E257" s="16" t="s">
        <v>27</v>
      </c>
      <c r="F257" s="7">
        <f>IFERROR(VLOOKUP(E257,[5]Listas!$B$13:$C$82,2,0)," ")</f>
        <v>20100568617</v>
      </c>
      <c r="G257" s="7" t="s">
        <v>687</v>
      </c>
      <c r="H257" s="7" t="s">
        <v>84</v>
      </c>
      <c r="I257" s="7" t="s">
        <v>688</v>
      </c>
      <c r="J257" s="7" t="str">
        <f>IFERROR(VLOOKUP(MID(G257,1,3),[5]Listas!$B$4:$C$7,2,0), " ")</f>
        <v>SOBREPESO</v>
      </c>
    </row>
    <row r="258" spans="1:11">
      <c r="A258" s="6">
        <v>255</v>
      </c>
      <c r="B258" s="14" t="s">
        <v>683</v>
      </c>
      <c r="C258" s="7">
        <v>4091</v>
      </c>
      <c r="D258" s="18">
        <v>44418</v>
      </c>
      <c r="E258" s="16" t="s">
        <v>27</v>
      </c>
      <c r="F258" s="7">
        <f>IFERROR(VLOOKUP(E258,[5]Listas!$B$13:$C$82,2,0)," ")</f>
        <v>20100568617</v>
      </c>
      <c r="G258" s="7" t="s">
        <v>689</v>
      </c>
      <c r="H258" s="7" t="s">
        <v>77</v>
      </c>
      <c r="I258" s="7" t="s">
        <v>688</v>
      </c>
      <c r="J258" s="7" t="str">
        <f>IFERROR(VLOOKUP(MID(G258,1,3),[5]Listas!$B$4:$C$7,2,0), " ")</f>
        <v>SOBREPESO</v>
      </c>
    </row>
    <row r="259" spans="1:11">
      <c r="A259" s="6">
        <v>256</v>
      </c>
      <c r="B259" s="14" t="s">
        <v>683</v>
      </c>
      <c r="C259" s="7">
        <v>4091</v>
      </c>
      <c r="D259" s="18">
        <v>44418</v>
      </c>
      <c r="E259" s="16" t="s">
        <v>27</v>
      </c>
      <c r="F259" s="7">
        <f>IFERROR(VLOOKUP(E259,[5]Listas!$B$13:$C$82,2,0)," ")</f>
        <v>20100568617</v>
      </c>
      <c r="G259" s="7" t="s">
        <v>690</v>
      </c>
      <c r="H259" s="7" t="s">
        <v>32</v>
      </c>
      <c r="I259" s="7" t="s">
        <v>691</v>
      </c>
      <c r="J259" s="7" t="str">
        <f>IFERROR(VLOOKUP(MID(G259,1,3),[5]Listas!$B$4:$C$7,2,0), " ")</f>
        <v>SOBREPESO</v>
      </c>
    </row>
    <row r="260" spans="1:11">
      <c r="A260" s="6">
        <v>257</v>
      </c>
      <c r="B260" s="14" t="s">
        <v>683</v>
      </c>
      <c r="C260" s="7">
        <v>4091</v>
      </c>
      <c r="D260" s="18">
        <v>44418</v>
      </c>
      <c r="E260" s="16" t="s">
        <v>27</v>
      </c>
      <c r="F260" s="7">
        <f>IFERROR(VLOOKUP(E260,[5]Listas!$B$13:$C$82,2,0)," ")</f>
        <v>20100568617</v>
      </c>
      <c r="G260" s="7" t="s">
        <v>692</v>
      </c>
      <c r="H260" s="7" t="s">
        <v>84</v>
      </c>
      <c r="I260" s="7" t="s">
        <v>691</v>
      </c>
      <c r="J260" s="7" t="str">
        <f>IFERROR(VLOOKUP(MID(G260,1,3),[5]Listas!$B$4:$C$7,2,0), " ")</f>
        <v>SOBREPESO</v>
      </c>
    </row>
    <row r="261" spans="1:11">
      <c r="A261" s="6">
        <v>258</v>
      </c>
      <c r="B261" s="14" t="s">
        <v>657</v>
      </c>
      <c r="C261" s="7">
        <v>4014</v>
      </c>
      <c r="D261" s="18">
        <v>44414</v>
      </c>
      <c r="E261" s="15" t="s">
        <v>17</v>
      </c>
      <c r="F261" s="7">
        <f>IFERROR(VLOOKUP(E261,[5]Listas!$B$13:$C$82,2,0)," ")</f>
        <v>20515473735</v>
      </c>
      <c r="G261" s="7" t="s">
        <v>658</v>
      </c>
      <c r="H261" s="7" t="s">
        <v>163</v>
      </c>
      <c r="I261" s="7" t="s">
        <v>659</v>
      </c>
      <c r="J261" s="7" t="str">
        <f>IFERROR(VLOOKUP(MID(G261,1,3),[5]Listas!$B$4:$C$7,2,0), " ")</f>
        <v>SOBREPESO</v>
      </c>
    </row>
    <row r="262" spans="1:11">
      <c r="A262" s="6">
        <v>259</v>
      </c>
      <c r="B262" s="14" t="s">
        <v>657</v>
      </c>
      <c r="C262" s="7">
        <v>4014</v>
      </c>
      <c r="D262" s="18">
        <v>44414</v>
      </c>
      <c r="E262" s="15" t="s">
        <v>17</v>
      </c>
      <c r="F262" s="7">
        <f>IFERROR(VLOOKUP(E262,[5]Listas!$B$13:$C$82,2,0)," ")</f>
        <v>20515473735</v>
      </c>
      <c r="G262" s="7" t="s">
        <v>660</v>
      </c>
      <c r="H262" s="7" t="s">
        <v>169</v>
      </c>
      <c r="I262" s="7" t="s">
        <v>659</v>
      </c>
      <c r="J262" s="7" t="str">
        <f>IFERROR(VLOOKUP(MID(G262,1,3),[5]Listas!$B$4:$C$7,2,0), " ")</f>
        <v>SOBREPESO</v>
      </c>
    </row>
    <row r="263" spans="1:11">
      <c r="A263" s="6">
        <v>260</v>
      </c>
      <c r="B263" s="14" t="s">
        <v>657</v>
      </c>
      <c r="C263" s="7">
        <v>4014</v>
      </c>
      <c r="D263" s="18">
        <v>44414</v>
      </c>
      <c r="E263" s="15" t="s">
        <v>17</v>
      </c>
      <c r="F263" s="7">
        <f>IFERROR(VLOOKUP(E263,[5]Listas!$B$13:$C$82,2,0)," ")</f>
        <v>20515473735</v>
      </c>
      <c r="G263" s="7" t="s">
        <v>661</v>
      </c>
      <c r="H263" s="7" t="s">
        <v>166</v>
      </c>
      <c r="I263" s="7" t="s">
        <v>659</v>
      </c>
      <c r="J263" s="7" t="str">
        <f>IFERROR(VLOOKUP(MID(G263,1,3),[5]Listas!$B$4:$C$7,2,0), " ")</f>
        <v>SOBREPESO</v>
      </c>
    </row>
    <row r="264" spans="1:11">
      <c r="A264" s="6">
        <v>261</v>
      </c>
      <c r="B264" s="12">
        <v>114610</v>
      </c>
      <c r="C264" s="7">
        <v>3990</v>
      </c>
      <c r="D264" s="13">
        <v>44413</v>
      </c>
      <c r="E264" s="7" t="s">
        <v>16</v>
      </c>
      <c r="F264" s="7">
        <v>20100383919</v>
      </c>
      <c r="G264" s="17" t="s">
        <v>174</v>
      </c>
      <c r="H264" s="17" t="s">
        <v>9</v>
      </c>
      <c r="I264" s="17" t="s">
        <v>55</v>
      </c>
      <c r="J264" s="7" t="s">
        <v>7</v>
      </c>
      <c r="K264" s="3"/>
    </row>
    <row r="265" spans="1:11">
      <c r="A265" s="6">
        <v>262</v>
      </c>
      <c r="B265" s="12">
        <v>114610</v>
      </c>
      <c r="C265" s="7">
        <v>3990</v>
      </c>
      <c r="D265" s="13">
        <v>44413</v>
      </c>
      <c r="E265" s="7" t="s">
        <v>16</v>
      </c>
      <c r="F265" s="7">
        <v>20100383919</v>
      </c>
      <c r="G265" s="17" t="s">
        <v>175</v>
      </c>
      <c r="H265" s="17" t="s">
        <v>73</v>
      </c>
      <c r="I265" s="17" t="s">
        <v>61</v>
      </c>
      <c r="J265" s="7" t="s">
        <v>7</v>
      </c>
      <c r="K265" s="3"/>
    </row>
    <row r="266" spans="1:11">
      <c r="A266" s="6">
        <v>263</v>
      </c>
      <c r="B266" s="12">
        <v>114610</v>
      </c>
      <c r="C266" s="7">
        <v>3990</v>
      </c>
      <c r="D266" s="13">
        <v>44413</v>
      </c>
      <c r="E266" s="7" t="s">
        <v>16</v>
      </c>
      <c r="F266" s="7">
        <v>20100383919</v>
      </c>
      <c r="G266" s="17" t="s">
        <v>176</v>
      </c>
      <c r="H266" s="17" t="s">
        <v>39</v>
      </c>
      <c r="I266" s="17" t="s">
        <v>69</v>
      </c>
      <c r="J266" s="7" t="s">
        <v>7</v>
      </c>
      <c r="K266" s="3"/>
    </row>
    <row r="267" spans="1:11">
      <c r="A267" s="6">
        <v>264</v>
      </c>
      <c r="B267" s="12">
        <v>114610</v>
      </c>
      <c r="C267" s="7">
        <v>3990</v>
      </c>
      <c r="D267" s="13">
        <v>44413</v>
      </c>
      <c r="E267" s="7" t="s">
        <v>16</v>
      </c>
      <c r="F267" s="7">
        <v>20100383919</v>
      </c>
      <c r="G267" s="17" t="s">
        <v>177</v>
      </c>
      <c r="H267" s="17" t="s">
        <v>8</v>
      </c>
      <c r="I267" s="17" t="s">
        <v>56</v>
      </c>
      <c r="J267" s="7" t="s">
        <v>7</v>
      </c>
      <c r="K267" s="3"/>
    </row>
    <row r="268" spans="1:11">
      <c r="A268" s="6">
        <v>265</v>
      </c>
      <c r="B268" s="12">
        <v>114610</v>
      </c>
      <c r="C268" s="7">
        <v>3990</v>
      </c>
      <c r="D268" s="13">
        <v>44413</v>
      </c>
      <c r="E268" s="7" t="s">
        <v>16</v>
      </c>
      <c r="F268" s="7">
        <v>20100383919</v>
      </c>
      <c r="G268" s="17" t="s">
        <v>178</v>
      </c>
      <c r="H268" s="17" t="s">
        <v>40</v>
      </c>
      <c r="I268" s="17" t="s">
        <v>56</v>
      </c>
      <c r="J268" s="7" t="s">
        <v>7</v>
      </c>
      <c r="K268" s="3"/>
    </row>
    <row r="269" spans="1:11">
      <c r="A269" s="6">
        <v>266</v>
      </c>
      <c r="B269" s="12">
        <v>114610</v>
      </c>
      <c r="C269" s="7">
        <v>3990</v>
      </c>
      <c r="D269" s="13">
        <v>44413</v>
      </c>
      <c r="E269" s="7" t="s">
        <v>16</v>
      </c>
      <c r="F269" s="7">
        <v>20100383919</v>
      </c>
      <c r="G269" s="17" t="s">
        <v>179</v>
      </c>
      <c r="H269" s="17" t="s">
        <v>38</v>
      </c>
      <c r="I269" s="17" t="s">
        <v>55</v>
      </c>
      <c r="J269" s="7" t="s">
        <v>7</v>
      </c>
      <c r="K269" s="3"/>
    </row>
    <row r="270" spans="1:11">
      <c r="A270" s="6">
        <v>267</v>
      </c>
      <c r="B270" s="12">
        <v>114830</v>
      </c>
      <c r="C270" s="7">
        <v>3992</v>
      </c>
      <c r="D270" s="13">
        <v>44413</v>
      </c>
      <c r="E270" s="7" t="s">
        <v>16</v>
      </c>
      <c r="F270" s="7">
        <v>20100383919</v>
      </c>
      <c r="G270" s="17" t="s">
        <v>180</v>
      </c>
      <c r="H270" s="17" t="s">
        <v>181</v>
      </c>
      <c r="I270" s="17" t="s">
        <v>45</v>
      </c>
      <c r="J270" s="7" t="s">
        <v>7</v>
      </c>
      <c r="K270" s="3"/>
    </row>
    <row r="271" spans="1:11">
      <c r="A271" s="6">
        <v>268</v>
      </c>
      <c r="B271" s="12">
        <v>114830</v>
      </c>
      <c r="C271" s="7">
        <v>3992</v>
      </c>
      <c r="D271" s="13">
        <v>44413</v>
      </c>
      <c r="E271" s="7" t="s">
        <v>16</v>
      </c>
      <c r="F271" s="7">
        <v>20100383919</v>
      </c>
      <c r="G271" s="17" t="s">
        <v>182</v>
      </c>
      <c r="H271" s="17" t="s">
        <v>74</v>
      </c>
      <c r="I271" s="17" t="s">
        <v>75</v>
      </c>
      <c r="J271" s="7" t="s">
        <v>7</v>
      </c>
      <c r="K271" s="3"/>
    </row>
    <row r="272" spans="1:11">
      <c r="A272" s="6">
        <v>269</v>
      </c>
      <c r="B272" s="12">
        <v>114830</v>
      </c>
      <c r="C272" s="7">
        <v>3992</v>
      </c>
      <c r="D272" s="13">
        <v>44413</v>
      </c>
      <c r="E272" s="7" t="s">
        <v>16</v>
      </c>
      <c r="F272" s="7">
        <v>20100383919</v>
      </c>
      <c r="G272" s="17" t="s">
        <v>183</v>
      </c>
      <c r="H272" s="17" t="s">
        <v>29</v>
      </c>
      <c r="I272" s="17" t="s">
        <v>45</v>
      </c>
      <c r="J272" s="7" t="s">
        <v>7</v>
      </c>
      <c r="K272" s="3"/>
    </row>
    <row r="273" spans="1:11">
      <c r="A273" s="6">
        <v>270</v>
      </c>
      <c r="B273" s="12">
        <v>114830</v>
      </c>
      <c r="C273" s="7">
        <v>3992</v>
      </c>
      <c r="D273" s="13">
        <v>44413</v>
      </c>
      <c r="E273" s="7" t="s">
        <v>16</v>
      </c>
      <c r="F273" s="7">
        <v>20100383919</v>
      </c>
      <c r="G273" s="17" t="s">
        <v>184</v>
      </c>
      <c r="H273" s="17" t="s">
        <v>30</v>
      </c>
      <c r="I273" s="17" t="s">
        <v>75</v>
      </c>
      <c r="J273" s="7" t="s">
        <v>7</v>
      </c>
      <c r="K273" s="3"/>
    </row>
    <row r="274" spans="1:11">
      <c r="A274" s="6">
        <v>271</v>
      </c>
      <c r="B274" s="12">
        <v>114830</v>
      </c>
      <c r="C274" s="7">
        <v>3992</v>
      </c>
      <c r="D274" s="13">
        <v>44413</v>
      </c>
      <c r="E274" s="7" t="s">
        <v>16</v>
      </c>
      <c r="F274" s="7">
        <v>20100383919</v>
      </c>
      <c r="G274" s="17" t="s">
        <v>185</v>
      </c>
      <c r="H274" s="17" t="s">
        <v>51</v>
      </c>
      <c r="I274" s="17" t="s">
        <v>62</v>
      </c>
      <c r="J274" s="7" t="s">
        <v>7</v>
      </c>
      <c r="K274" s="3"/>
    </row>
    <row r="275" spans="1:11">
      <c r="A275" s="6">
        <v>272</v>
      </c>
      <c r="B275" s="12">
        <v>114830</v>
      </c>
      <c r="C275" s="7">
        <v>3992</v>
      </c>
      <c r="D275" s="13">
        <v>44413</v>
      </c>
      <c r="E275" s="7" t="s">
        <v>16</v>
      </c>
      <c r="F275" s="7">
        <v>20100383919</v>
      </c>
      <c r="G275" s="17" t="s">
        <v>186</v>
      </c>
      <c r="H275" s="17" t="s">
        <v>73</v>
      </c>
      <c r="I275" s="17" t="s">
        <v>61</v>
      </c>
      <c r="J275" s="7" t="s">
        <v>7</v>
      </c>
      <c r="K275" s="3"/>
    </row>
    <row r="276" spans="1:11">
      <c r="A276" s="6">
        <v>273</v>
      </c>
      <c r="B276" s="12">
        <v>115911</v>
      </c>
      <c r="C276" s="7">
        <v>4015</v>
      </c>
      <c r="D276" s="13">
        <v>44414</v>
      </c>
      <c r="E276" s="7" t="s">
        <v>27</v>
      </c>
      <c r="F276" s="7">
        <f>IFERROR(VLOOKUP(E276,[2]Listas!$B$13:$C$82,2,0)," ")</f>
        <v>20100568617</v>
      </c>
      <c r="G276" s="17" t="s">
        <v>190</v>
      </c>
      <c r="H276" s="17" t="s">
        <v>41</v>
      </c>
      <c r="I276" s="17" t="s">
        <v>82</v>
      </c>
      <c r="J276" s="7" t="s">
        <v>7</v>
      </c>
      <c r="K276" s="3"/>
    </row>
    <row r="277" spans="1:11">
      <c r="A277" s="6">
        <v>274</v>
      </c>
      <c r="B277" s="12">
        <v>115911</v>
      </c>
      <c r="C277" s="7">
        <v>4015</v>
      </c>
      <c r="D277" s="13">
        <v>44414</v>
      </c>
      <c r="E277" s="7" t="s">
        <v>27</v>
      </c>
      <c r="F277" s="7">
        <f>IFERROR(VLOOKUP(E277,[2]Listas!$B$13:$C$82,2,0)," ")</f>
        <v>20100568617</v>
      </c>
      <c r="G277" s="17" t="s">
        <v>191</v>
      </c>
      <c r="H277" s="17" t="s">
        <v>26</v>
      </c>
      <c r="I277" s="17" t="s">
        <v>83</v>
      </c>
      <c r="J277" s="7" t="s">
        <v>7</v>
      </c>
      <c r="K277" s="3"/>
    </row>
    <row r="278" spans="1:11">
      <c r="A278" s="6">
        <v>275</v>
      </c>
      <c r="B278" s="12">
        <v>115911</v>
      </c>
      <c r="C278" s="7">
        <v>4015</v>
      </c>
      <c r="D278" s="13">
        <v>44414</v>
      </c>
      <c r="E278" s="7" t="s">
        <v>27</v>
      </c>
      <c r="F278" s="7">
        <f>IFERROR(VLOOKUP(E278,[2]Listas!$B$13:$C$82,2,0)," ")</f>
        <v>20100568617</v>
      </c>
      <c r="G278" s="17" t="s">
        <v>192</v>
      </c>
      <c r="H278" s="17" t="s">
        <v>34</v>
      </c>
      <c r="I278" s="17" t="s">
        <v>57</v>
      </c>
      <c r="J278" s="7" t="s">
        <v>7</v>
      </c>
      <c r="K278" s="3"/>
    </row>
    <row r="279" spans="1:11">
      <c r="A279" s="6">
        <v>276</v>
      </c>
      <c r="B279" s="12">
        <v>115911</v>
      </c>
      <c r="C279" s="7">
        <v>4015</v>
      </c>
      <c r="D279" s="13">
        <v>44414</v>
      </c>
      <c r="E279" s="7" t="s">
        <v>27</v>
      </c>
      <c r="F279" s="7">
        <f>IFERROR(VLOOKUP(E279,[2]Listas!$B$13:$C$82,2,0)," ")</f>
        <v>20100568617</v>
      </c>
      <c r="G279" s="17" t="s">
        <v>193</v>
      </c>
      <c r="H279" s="17" t="s">
        <v>79</v>
      </c>
      <c r="I279" s="17" t="s">
        <v>194</v>
      </c>
      <c r="J279" s="7" t="s">
        <v>7</v>
      </c>
      <c r="K279" s="3"/>
    </row>
    <row r="280" spans="1:11">
      <c r="A280" s="6">
        <v>277</v>
      </c>
      <c r="B280" s="12">
        <v>115913</v>
      </c>
      <c r="C280" s="7">
        <v>4016</v>
      </c>
      <c r="D280" s="13">
        <v>44414</v>
      </c>
      <c r="E280" s="7" t="s">
        <v>27</v>
      </c>
      <c r="F280" s="7">
        <f>IFERROR(VLOOKUP(E280,[2]Listas!$B$13:$C$82,2,0)," ")</f>
        <v>20100568617</v>
      </c>
      <c r="G280" s="17" t="s">
        <v>195</v>
      </c>
      <c r="H280" s="17" t="s">
        <v>25</v>
      </c>
      <c r="I280" s="17" t="s">
        <v>194</v>
      </c>
      <c r="J280" s="7" t="s">
        <v>7</v>
      </c>
      <c r="K280" s="3"/>
    </row>
    <row r="281" spans="1:11">
      <c r="A281" s="6">
        <v>278</v>
      </c>
      <c r="B281" s="12">
        <v>115913</v>
      </c>
      <c r="C281" s="7">
        <v>4016</v>
      </c>
      <c r="D281" s="13">
        <v>44414</v>
      </c>
      <c r="E281" s="7" t="s">
        <v>27</v>
      </c>
      <c r="F281" s="7">
        <f>IFERROR(VLOOKUP(E281,[2]Listas!$B$13:$C$82,2,0)," ")</f>
        <v>20100568617</v>
      </c>
      <c r="G281" s="17" t="s">
        <v>196</v>
      </c>
      <c r="H281" s="17" t="s">
        <v>32</v>
      </c>
      <c r="I281" s="17" t="s">
        <v>70</v>
      </c>
      <c r="J281" s="7" t="s">
        <v>7</v>
      </c>
      <c r="K281" s="3"/>
    </row>
    <row r="282" spans="1:11">
      <c r="A282" s="6">
        <v>279</v>
      </c>
      <c r="B282" s="12">
        <v>115913</v>
      </c>
      <c r="C282" s="7">
        <v>4016</v>
      </c>
      <c r="D282" s="13">
        <v>44414</v>
      </c>
      <c r="E282" s="7" t="s">
        <v>27</v>
      </c>
      <c r="F282" s="7">
        <f>IFERROR(VLOOKUP(E282,[2]Listas!$B$13:$C$82,2,0)," ")</f>
        <v>20100568617</v>
      </c>
      <c r="G282" s="17" t="s">
        <v>197</v>
      </c>
      <c r="H282" s="17" t="s">
        <v>41</v>
      </c>
      <c r="I282" s="17" t="s">
        <v>70</v>
      </c>
      <c r="J282" s="7" t="s">
        <v>7</v>
      </c>
      <c r="K282" s="3"/>
    </row>
    <row r="283" spans="1:11">
      <c r="A283" s="6">
        <v>280</v>
      </c>
      <c r="B283" s="12">
        <v>115916</v>
      </c>
      <c r="C283" s="7">
        <v>4017</v>
      </c>
      <c r="D283" s="13">
        <v>44414</v>
      </c>
      <c r="E283" s="7" t="s">
        <v>27</v>
      </c>
      <c r="F283" s="7">
        <f>IFERROR(VLOOKUP(E283,[2]Listas!$B$13:$C$82,2,0)," ")</f>
        <v>20100568617</v>
      </c>
      <c r="G283" s="17" t="s">
        <v>198</v>
      </c>
      <c r="H283" s="17" t="s">
        <v>25</v>
      </c>
      <c r="I283" s="17" t="s">
        <v>194</v>
      </c>
      <c r="J283" s="7" t="s">
        <v>7</v>
      </c>
      <c r="K283" s="3"/>
    </row>
    <row r="284" spans="1:11">
      <c r="A284" s="6">
        <v>281</v>
      </c>
      <c r="B284" s="12">
        <v>115916</v>
      </c>
      <c r="C284" s="7">
        <v>4017</v>
      </c>
      <c r="D284" s="13">
        <v>44414</v>
      </c>
      <c r="E284" s="7" t="s">
        <v>27</v>
      </c>
      <c r="F284" s="7">
        <f>IFERROR(VLOOKUP(E284,[2]Listas!$B$13:$C$82,2,0)," ")</f>
        <v>20100568617</v>
      </c>
      <c r="G284" s="17" t="s">
        <v>199</v>
      </c>
      <c r="H284" s="17" t="s">
        <v>32</v>
      </c>
      <c r="I284" s="17" t="s">
        <v>70</v>
      </c>
      <c r="J284" s="7" t="s">
        <v>7</v>
      </c>
      <c r="K284" s="3"/>
    </row>
    <row r="285" spans="1:11">
      <c r="A285" s="6">
        <v>282</v>
      </c>
      <c r="B285" s="12">
        <v>115916</v>
      </c>
      <c r="C285" s="7">
        <v>4017</v>
      </c>
      <c r="D285" s="13">
        <v>44414</v>
      </c>
      <c r="E285" s="7" t="s">
        <v>27</v>
      </c>
      <c r="F285" s="7">
        <f>IFERROR(VLOOKUP(E285,[2]Listas!$B$13:$C$82,2,0)," ")</f>
        <v>20100568617</v>
      </c>
      <c r="G285" s="17" t="s">
        <v>200</v>
      </c>
      <c r="H285" s="17" t="s">
        <v>41</v>
      </c>
      <c r="I285" s="17" t="s">
        <v>70</v>
      </c>
      <c r="J285" s="7" t="s">
        <v>7</v>
      </c>
      <c r="K285" s="3"/>
    </row>
    <row r="286" spans="1:11">
      <c r="A286" s="6">
        <v>283</v>
      </c>
      <c r="B286" s="12">
        <v>115917</v>
      </c>
      <c r="C286" s="7">
        <v>4018</v>
      </c>
      <c r="D286" s="13">
        <v>44414</v>
      </c>
      <c r="E286" s="7" t="s">
        <v>27</v>
      </c>
      <c r="F286" s="7">
        <f>IFERROR(VLOOKUP(E286,[2]Listas!$B$13:$C$82,2,0)," ")</f>
        <v>20100568617</v>
      </c>
      <c r="G286" s="17" t="s">
        <v>201</v>
      </c>
      <c r="H286" s="17" t="s">
        <v>77</v>
      </c>
      <c r="I286" s="17" t="s">
        <v>202</v>
      </c>
      <c r="J286" s="7" t="s">
        <v>7</v>
      </c>
      <c r="K286" s="3"/>
    </row>
    <row r="287" spans="1:11">
      <c r="A287" s="6">
        <v>284</v>
      </c>
      <c r="B287" s="12">
        <v>115917</v>
      </c>
      <c r="C287" s="7">
        <v>4018</v>
      </c>
      <c r="D287" s="13">
        <v>44414</v>
      </c>
      <c r="E287" s="7" t="s">
        <v>27</v>
      </c>
      <c r="F287" s="7">
        <f>IFERROR(VLOOKUP(E287,[2]Listas!$B$13:$C$82,2,0)," ")</f>
        <v>20100568617</v>
      </c>
      <c r="G287" s="17" t="s">
        <v>203</v>
      </c>
      <c r="H287" s="17" t="s">
        <v>79</v>
      </c>
      <c r="I287" s="17" t="s">
        <v>202</v>
      </c>
      <c r="J287" s="7" t="s">
        <v>7</v>
      </c>
      <c r="K287" s="3"/>
    </row>
    <row r="288" spans="1:11">
      <c r="A288" s="6">
        <v>285</v>
      </c>
      <c r="B288" s="12">
        <v>115917</v>
      </c>
      <c r="C288" s="7">
        <v>4018</v>
      </c>
      <c r="D288" s="13">
        <v>44414</v>
      </c>
      <c r="E288" s="7" t="s">
        <v>27</v>
      </c>
      <c r="F288" s="7">
        <f>IFERROR(VLOOKUP(E288,[2]Listas!$B$13:$C$82,2,0)," ")</f>
        <v>20100568617</v>
      </c>
      <c r="G288" s="17" t="s">
        <v>204</v>
      </c>
      <c r="H288" s="17" t="s">
        <v>84</v>
      </c>
      <c r="I288" s="17" t="s">
        <v>205</v>
      </c>
      <c r="J288" s="7" t="s">
        <v>7</v>
      </c>
      <c r="K288" s="3"/>
    </row>
    <row r="289" spans="1:11">
      <c r="A289" s="6">
        <v>286</v>
      </c>
      <c r="B289" s="12">
        <v>115917</v>
      </c>
      <c r="C289" s="7">
        <v>4018</v>
      </c>
      <c r="D289" s="13">
        <v>44414</v>
      </c>
      <c r="E289" s="7" t="s">
        <v>27</v>
      </c>
      <c r="F289" s="7">
        <f>IFERROR(VLOOKUP(E289,[2]Listas!$B$13:$C$82,2,0)," ")</f>
        <v>20100568617</v>
      </c>
      <c r="G289" s="17" t="s">
        <v>206</v>
      </c>
      <c r="H289" s="17" t="s">
        <v>77</v>
      </c>
      <c r="I289" s="17" t="s">
        <v>205</v>
      </c>
      <c r="J289" s="7" t="s">
        <v>7</v>
      </c>
      <c r="K289" s="3"/>
    </row>
    <row r="290" spans="1:11">
      <c r="A290" s="6">
        <v>287</v>
      </c>
      <c r="B290" s="12">
        <v>115917</v>
      </c>
      <c r="C290" s="7">
        <v>4018</v>
      </c>
      <c r="D290" s="13">
        <v>44414</v>
      </c>
      <c r="E290" s="7" t="s">
        <v>27</v>
      </c>
      <c r="F290" s="7">
        <f>IFERROR(VLOOKUP(E290,[2]Listas!$B$13:$C$82,2,0)," ")</f>
        <v>20100568617</v>
      </c>
      <c r="G290" s="17" t="s">
        <v>207</v>
      </c>
      <c r="H290" s="17" t="s">
        <v>32</v>
      </c>
      <c r="I290" s="17" t="s">
        <v>72</v>
      </c>
      <c r="J290" s="7" t="s">
        <v>7</v>
      </c>
      <c r="K290" s="3"/>
    </row>
    <row r="291" spans="1:11">
      <c r="A291" s="6">
        <v>288</v>
      </c>
      <c r="B291" s="12">
        <v>115917</v>
      </c>
      <c r="C291" s="7">
        <v>4018</v>
      </c>
      <c r="D291" s="13">
        <v>44414</v>
      </c>
      <c r="E291" s="7" t="s">
        <v>27</v>
      </c>
      <c r="F291" s="7">
        <f>IFERROR(VLOOKUP(E291,[2]Listas!$B$13:$C$82,2,0)," ")</f>
        <v>20100568617</v>
      </c>
      <c r="G291" s="17" t="s">
        <v>208</v>
      </c>
      <c r="H291" s="17" t="s">
        <v>84</v>
      </c>
      <c r="I291" s="17" t="s">
        <v>72</v>
      </c>
      <c r="J291" s="7" t="s">
        <v>7</v>
      </c>
      <c r="K291" s="3"/>
    </row>
    <row r="292" spans="1:11">
      <c r="A292" s="6">
        <v>289</v>
      </c>
      <c r="B292" s="14" t="s">
        <v>693</v>
      </c>
      <c r="C292" s="7">
        <v>4094</v>
      </c>
      <c r="D292" s="18">
        <v>44418</v>
      </c>
      <c r="E292" s="16" t="s">
        <v>20</v>
      </c>
      <c r="F292" s="7">
        <f>IFERROR(VLOOKUP(E292,[5]Listas!$B$13:$C$82,2,0)," ")</f>
        <v>20371332210</v>
      </c>
      <c r="G292" s="7" t="s">
        <v>694</v>
      </c>
      <c r="H292" s="7" t="s">
        <v>467</v>
      </c>
      <c r="I292" s="7" t="s">
        <v>31</v>
      </c>
      <c r="J292" s="7" t="str">
        <f>IFERROR(VLOOKUP(MID(G292,1,3),[5]Listas!$B$4:$C$7,2,0), " ")</f>
        <v>SOBREPESO</v>
      </c>
    </row>
    <row r="293" spans="1:11">
      <c r="A293" s="6">
        <v>290</v>
      </c>
      <c r="B293" s="14" t="s">
        <v>693</v>
      </c>
      <c r="C293" s="7">
        <v>4094</v>
      </c>
      <c r="D293" s="18">
        <v>44418</v>
      </c>
      <c r="E293" s="16" t="s">
        <v>20</v>
      </c>
      <c r="F293" s="7">
        <f>IFERROR(VLOOKUP(E293,[5]Listas!$B$13:$C$82,2,0)," ")</f>
        <v>20371332210</v>
      </c>
      <c r="G293" s="7" t="s">
        <v>695</v>
      </c>
      <c r="H293" s="7" t="s">
        <v>54</v>
      </c>
      <c r="I293" s="7" t="s">
        <v>664</v>
      </c>
      <c r="J293" s="7" t="str">
        <f>IFERROR(VLOOKUP(MID(G293,1,3),[5]Listas!$B$4:$C$7,2,0), " ")</f>
        <v>SOBREPESO</v>
      </c>
    </row>
    <row r="294" spans="1:11">
      <c r="A294" s="6">
        <v>291</v>
      </c>
      <c r="B294" s="14" t="s">
        <v>693</v>
      </c>
      <c r="C294" s="7">
        <v>4094</v>
      </c>
      <c r="D294" s="18">
        <v>44418</v>
      </c>
      <c r="E294" s="16" t="s">
        <v>20</v>
      </c>
      <c r="F294" s="7">
        <f>IFERROR(VLOOKUP(E294,[5]Listas!$B$13:$C$82,2,0)," ")</f>
        <v>20371332210</v>
      </c>
      <c r="G294" s="7" t="s">
        <v>696</v>
      </c>
      <c r="H294" s="7" t="s">
        <v>267</v>
      </c>
      <c r="I294" s="7" t="s">
        <v>664</v>
      </c>
      <c r="J294" s="7" t="str">
        <f>IFERROR(VLOOKUP(MID(G294,1,3),[5]Listas!$B$4:$C$7,2,0), " ")</f>
        <v>SOBREPESO</v>
      </c>
    </row>
    <row r="295" spans="1:11">
      <c r="A295" s="6">
        <v>292</v>
      </c>
      <c r="B295" s="14" t="s">
        <v>693</v>
      </c>
      <c r="C295" s="7">
        <v>4094</v>
      </c>
      <c r="D295" s="18">
        <v>44418</v>
      </c>
      <c r="E295" s="16" t="s">
        <v>20</v>
      </c>
      <c r="F295" s="7">
        <f>IFERROR(VLOOKUP(E295,[5]Listas!$B$13:$C$82,2,0)," ")</f>
        <v>20371332210</v>
      </c>
      <c r="G295" s="7" t="s">
        <v>697</v>
      </c>
      <c r="H295" s="7" t="s">
        <v>58</v>
      </c>
      <c r="I295" s="7" t="s">
        <v>664</v>
      </c>
      <c r="J295" s="7" t="str">
        <f>IFERROR(VLOOKUP(MID(G295,1,3),[5]Listas!$B$4:$C$7,2,0), " ")</f>
        <v>SOBREPESO</v>
      </c>
    </row>
    <row r="296" spans="1:11">
      <c r="A296" s="6">
        <v>293</v>
      </c>
      <c r="B296" s="14" t="s">
        <v>718</v>
      </c>
      <c r="C296" s="7">
        <v>4119</v>
      </c>
      <c r="D296" s="18">
        <v>44419</v>
      </c>
      <c r="E296" s="16" t="s">
        <v>310</v>
      </c>
      <c r="F296" s="7">
        <f>IFERROR(VLOOKUP(E296,[5]Listas!$B$13:$C$82,2,0)," ")</f>
        <v>20602556108</v>
      </c>
      <c r="G296" s="7" t="s">
        <v>719</v>
      </c>
      <c r="H296" s="7" t="s">
        <v>420</v>
      </c>
      <c r="I296" s="7" t="s">
        <v>421</v>
      </c>
      <c r="J296" s="7" t="str">
        <f>IFERROR(VLOOKUP(MID(G296,1,3),[5]Listas!$B$4:$C$7,2,0), " ")</f>
        <v>SOBREPESO</v>
      </c>
    </row>
    <row r="297" spans="1:11">
      <c r="A297" s="6">
        <v>294</v>
      </c>
      <c r="B297" s="14" t="s">
        <v>718</v>
      </c>
      <c r="C297" s="7">
        <v>4119</v>
      </c>
      <c r="D297" s="18">
        <v>44419</v>
      </c>
      <c r="E297" s="16" t="s">
        <v>310</v>
      </c>
      <c r="F297" s="7">
        <f>IFERROR(VLOOKUP(E297,[5]Listas!$B$13:$C$82,2,0)," ")</f>
        <v>20602556108</v>
      </c>
      <c r="G297" s="7" t="s">
        <v>720</v>
      </c>
      <c r="H297" s="7" t="s">
        <v>423</v>
      </c>
      <c r="I297" s="7" t="s">
        <v>421</v>
      </c>
      <c r="J297" s="7" t="str">
        <f>IFERROR(VLOOKUP(MID(G297,1,3),[5]Listas!$B$4:$C$7,2,0), " ")</f>
        <v>SOBREPESO</v>
      </c>
    </row>
    <row r="298" spans="1:11">
      <c r="A298" s="6">
        <v>295</v>
      </c>
      <c r="B298" s="14" t="s">
        <v>721</v>
      </c>
      <c r="C298" s="7">
        <v>4120</v>
      </c>
      <c r="D298" s="18">
        <v>44419</v>
      </c>
      <c r="E298" s="16" t="s">
        <v>16</v>
      </c>
      <c r="F298" s="7">
        <f>IFERROR(VLOOKUP(E298,[5]Listas!$B$13:$C$82,2,0)," ")</f>
        <v>20100383919</v>
      </c>
      <c r="G298" s="7" t="s">
        <v>722</v>
      </c>
      <c r="H298" s="7" t="s">
        <v>18</v>
      </c>
      <c r="I298" s="7" t="s">
        <v>723</v>
      </c>
      <c r="J298" s="7" t="str">
        <f>IFERROR(VLOOKUP(MID(G298,1,3),[5]Listas!$B$4:$C$7,2,0), " ")</f>
        <v>SOBREPESO</v>
      </c>
    </row>
    <row r="299" spans="1:11">
      <c r="A299" s="6">
        <v>296</v>
      </c>
      <c r="B299" s="14" t="s">
        <v>721</v>
      </c>
      <c r="C299" s="7">
        <v>4120</v>
      </c>
      <c r="D299" s="18">
        <v>44419</v>
      </c>
      <c r="E299" s="16" t="s">
        <v>16</v>
      </c>
      <c r="F299" s="7">
        <f>IFERROR(VLOOKUP(E299,[5]Listas!$B$13:$C$82,2,0)," ")</f>
        <v>20100383919</v>
      </c>
      <c r="G299" s="7" t="s">
        <v>724</v>
      </c>
      <c r="H299" s="7" t="s">
        <v>39</v>
      </c>
      <c r="I299" s="7" t="s">
        <v>725</v>
      </c>
      <c r="J299" s="7" t="str">
        <f>IFERROR(VLOOKUP(MID(G299,1,3),[5]Listas!$B$4:$C$7,2,0), " ")</f>
        <v>SOBREPESO</v>
      </c>
    </row>
    <row r="300" spans="1:11">
      <c r="A300" s="6">
        <v>297</v>
      </c>
      <c r="B300" s="14" t="s">
        <v>721</v>
      </c>
      <c r="C300" s="7">
        <v>4120</v>
      </c>
      <c r="D300" s="18">
        <v>44419</v>
      </c>
      <c r="E300" s="16" t="s">
        <v>16</v>
      </c>
      <c r="F300" s="7">
        <f>IFERROR(VLOOKUP(E300,[5]Listas!$B$13:$C$82,2,0)," ")</f>
        <v>20100383919</v>
      </c>
      <c r="G300" s="7" t="s">
        <v>726</v>
      </c>
      <c r="H300" s="7" t="s">
        <v>8</v>
      </c>
      <c r="I300" s="7" t="s">
        <v>727</v>
      </c>
      <c r="J300" s="7" t="str">
        <f>IFERROR(VLOOKUP(MID(G300,1,3),[5]Listas!$B$4:$C$7,2,0), " ")</f>
        <v>SOBREPESO</v>
      </c>
    </row>
    <row r="301" spans="1:11">
      <c r="A301" s="6">
        <v>298</v>
      </c>
      <c r="B301" s="14" t="s">
        <v>721</v>
      </c>
      <c r="C301" s="7">
        <v>4120</v>
      </c>
      <c r="D301" s="18">
        <v>44419</v>
      </c>
      <c r="E301" s="16" t="s">
        <v>16</v>
      </c>
      <c r="F301" s="7">
        <f>IFERROR(VLOOKUP(E301,[5]Listas!$B$13:$C$82,2,0)," ")</f>
        <v>20100383919</v>
      </c>
      <c r="G301" s="7" t="s">
        <v>728</v>
      </c>
      <c r="H301" s="7" t="s">
        <v>9</v>
      </c>
      <c r="I301" s="7" t="s">
        <v>727</v>
      </c>
      <c r="J301" s="7" t="str">
        <f>IFERROR(VLOOKUP(MID(G301,1,3),[5]Listas!$B$4:$C$7,2,0), " ")</f>
        <v>SOBREPESO</v>
      </c>
    </row>
    <row r="302" spans="1:11">
      <c r="A302" s="6">
        <v>299</v>
      </c>
      <c r="B302" s="14" t="s">
        <v>721</v>
      </c>
      <c r="C302" s="7">
        <v>4120</v>
      </c>
      <c r="D302" s="18">
        <v>44419</v>
      </c>
      <c r="E302" s="16" t="s">
        <v>16</v>
      </c>
      <c r="F302" s="7">
        <f>IFERROR(VLOOKUP(E302,[5]Listas!$B$13:$C$82,2,0)," ")</f>
        <v>20100383919</v>
      </c>
      <c r="G302" s="7" t="s">
        <v>729</v>
      </c>
      <c r="H302" s="7" t="s">
        <v>8</v>
      </c>
      <c r="I302" s="7" t="s">
        <v>723</v>
      </c>
      <c r="J302" s="7" t="str">
        <f>IFERROR(VLOOKUP(MID(G302,1,3),[5]Listas!$B$4:$C$7,2,0), " ")</f>
        <v>SOBREPESO</v>
      </c>
    </row>
    <row r="303" spans="1:11">
      <c r="A303" s="6">
        <v>300</v>
      </c>
      <c r="B303" s="14" t="s">
        <v>721</v>
      </c>
      <c r="C303" s="7">
        <v>4120</v>
      </c>
      <c r="D303" s="18">
        <v>44419</v>
      </c>
      <c r="E303" s="16" t="s">
        <v>16</v>
      </c>
      <c r="F303" s="7">
        <f>IFERROR(VLOOKUP(E303,[5]Listas!$B$13:$C$82,2,0)," ")</f>
        <v>20100383919</v>
      </c>
      <c r="G303" s="7" t="s">
        <v>730</v>
      </c>
      <c r="H303" s="7" t="s">
        <v>9</v>
      </c>
      <c r="I303" s="7" t="s">
        <v>725</v>
      </c>
      <c r="J303" s="7" t="str">
        <f>IFERROR(VLOOKUP(MID(G303,1,3),[5]Listas!$B$4:$C$7,2,0), " ")</f>
        <v>SOBREPESO</v>
      </c>
    </row>
    <row r="304" spans="1:11">
      <c r="A304" s="6">
        <v>301</v>
      </c>
      <c r="B304" s="14" t="s">
        <v>731</v>
      </c>
      <c r="C304" s="7">
        <v>4121</v>
      </c>
      <c r="D304" s="18">
        <v>44419</v>
      </c>
      <c r="E304" s="15" t="s">
        <v>16</v>
      </c>
      <c r="F304" s="7">
        <f>IFERROR(VLOOKUP(E304,[5]Listas!$B$13:$C$82,2,0)," ")</f>
        <v>20100383919</v>
      </c>
      <c r="G304" s="7" t="s">
        <v>732</v>
      </c>
      <c r="H304" s="7" t="s">
        <v>8</v>
      </c>
      <c r="I304" s="7" t="s">
        <v>733</v>
      </c>
      <c r="J304" s="7" t="str">
        <f>IFERROR(VLOOKUP(MID(G304,1,3),[5]Listas!$B$4:$C$7,2,0), " ")</f>
        <v>SOBREPESO</v>
      </c>
    </row>
    <row r="305" spans="1:10">
      <c r="A305" s="6">
        <v>302</v>
      </c>
      <c r="B305" s="14" t="s">
        <v>731</v>
      </c>
      <c r="C305" s="7">
        <v>4121</v>
      </c>
      <c r="D305" s="18">
        <v>44419</v>
      </c>
      <c r="E305" s="15" t="s">
        <v>16</v>
      </c>
      <c r="F305" s="7">
        <f>IFERROR(VLOOKUP(E305,[5]Listas!$B$13:$C$82,2,0)," ")</f>
        <v>20100383919</v>
      </c>
      <c r="G305" s="7" t="s">
        <v>734</v>
      </c>
      <c r="H305" s="7" t="s">
        <v>9</v>
      </c>
      <c r="I305" s="7" t="s">
        <v>735</v>
      </c>
      <c r="J305" s="7" t="str">
        <f>IFERROR(VLOOKUP(MID(G305,1,3),[5]Listas!$B$4:$C$7,2,0), " ")</f>
        <v>SOBREPESO</v>
      </c>
    </row>
    <row r="306" spans="1:10">
      <c r="A306" s="6">
        <v>303</v>
      </c>
      <c r="B306" s="14" t="s">
        <v>731</v>
      </c>
      <c r="C306" s="7">
        <v>4121</v>
      </c>
      <c r="D306" s="18">
        <v>44419</v>
      </c>
      <c r="E306" s="15" t="s">
        <v>16</v>
      </c>
      <c r="F306" s="7">
        <f>IFERROR(VLOOKUP(E306,[5]Listas!$B$13:$C$82,2,0)," ")</f>
        <v>20100383919</v>
      </c>
      <c r="G306" s="7" t="s">
        <v>736</v>
      </c>
      <c r="H306" s="7" t="s">
        <v>19</v>
      </c>
      <c r="I306" s="7" t="s">
        <v>733</v>
      </c>
      <c r="J306" s="7" t="str">
        <f>IFERROR(VLOOKUP(MID(G306,1,3),[5]Listas!$B$4:$C$7,2,0), " ")</f>
        <v>SOBREPESO</v>
      </c>
    </row>
    <row r="307" spans="1:10">
      <c r="A307" s="6">
        <v>304</v>
      </c>
      <c r="B307" s="14" t="s">
        <v>731</v>
      </c>
      <c r="C307" s="7">
        <v>4121</v>
      </c>
      <c r="D307" s="18">
        <v>44419</v>
      </c>
      <c r="E307" s="15" t="s">
        <v>16</v>
      </c>
      <c r="F307" s="7">
        <f>IFERROR(VLOOKUP(E307,[5]Listas!$B$13:$C$82,2,0)," ")</f>
        <v>20100383919</v>
      </c>
      <c r="G307" s="7" t="s">
        <v>737</v>
      </c>
      <c r="H307" s="7" t="s">
        <v>18</v>
      </c>
      <c r="I307" s="7" t="s">
        <v>735</v>
      </c>
      <c r="J307" s="7" t="str">
        <f>IFERROR(VLOOKUP(MID(G307,1,3),[5]Listas!$B$4:$C$7,2,0), " ")</f>
        <v>SOBREPESO</v>
      </c>
    </row>
    <row r="308" spans="1:10">
      <c r="A308" s="6">
        <v>305</v>
      </c>
      <c r="B308" s="14" t="s">
        <v>731</v>
      </c>
      <c r="C308" s="7">
        <v>4121</v>
      </c>
      <c r="D308" s="18">
        <v>44419</v>
      </c>
      <c r="E308" s="15" t="s">
        <v>16</v>
      </c>
      <c r="F308" s="7">
        <f>IFERROR(VLOOKUP(E308,[5]Listas!$B$13:$C$82,2,0)," ")</f>
        <v>20100383919</v>
      </c>
      <c r="G308" s="7" t="s">
        <v>738</v>
      </c>
      <c r="H308" s="7" t="s">
        <v>8</v>
      </c>
      <c r="I308" s="7" t="s">
        <v>733</v>
      </c>
      <c r="J308" s="7" t="str">
        <f>IFERROR(VLOOKUP(MID(G308,1,3),[5]Listas!$B$4:$C$7,2,0), " ")</f>
        <v>SOBREPESO</v>
      </c>
    </row>
    <row r="309" spans="1:10">
      <c r="A309" s="6">
        <v>306</v>
      </c>
      <c r="B309" s="14" t="s">
        <v>731</v>
      </c>
      <c r="C309" s="7">
        <v>4121</v>
      </c>
      <c r="D309" s="18">
        <v>44419</v>
      </c>
      <c r="E309" s="15" t="s">
        <v>16</v>
      </c>
      <c r="F309" s="7">
        <f>IFERROR(VLOOKUP(E309,[5]Listas!$B$13:$C$82,2,0)," ")</f>
        <v>20100383919</v>
      </c>
      <c r="G309" s="7" t="s">
        <v>739</v>
      </c>
      <c r="H309" s="7" t="s">
        <v>9</v>
      </c>
      <c r="I309" s="7" t="s">
        <v>735</v>
      </c>
      <c r="J309" s="7" t="str">
        <f>IFERROR(VLOOKUP(MID(G309,1,3),[5]Listas!$B$4:$C$7,2,0), " ")</f>
        <v>SOBREPESO</v>
      </c>
    </row>
    <row r="310" spans="1:10">
      <c r="A310" s="6">
        <v>307</v>
      </c>
      <c r="B310" s="14" t="s">
        <v>740</v>
      </c>
      <c r="C310" s="7">
        <v>4122</v>
      </c>
      <c r="D310" s="18">
        <v>44419</v>
      </c>
      <c r="E310" s="15" t="s">
        <v>16</v>
      </c>
      <c r="F310" s="7">
        <f>IFERROR(VLOOKUP(E310,[5]Listas!$B$13:$C$82,2,0)," ")</f>
        <v>20100383919</v>
      </c>
      <c r="G310" s="7" t="s">
        <v>741</v>
      </c>
      <c r="H310" s="7" t="s">
        <v>8</v>
      </c>
      <c r="I310" s="7" t="s">
        <v>53</v>
      </c>
      <c r="J310" s="7" t="str">
        <f>IFERROR(VLOOKUP(MID(G310,1,3),[5]Listas!$B$4:$C$7,2,0), " ")</f>
        <v>SOBREPESO</v>
      </c>
    </row>
    <row r="311" spans="1:10">
      <c r="A311" s="6">
        <v>308</v>
      </c>
      <c r="B311" s="14" t="s">
        <v>740</v>
      </c>
      <c r="C311" s="7">
        <v>4122</v>
      </c>
      <c r="D311" s="18">
        <v>44419</v>
      </c>
      <c r="E311" s="15" t="s">
        <v>16</v>
      </c>
      <c r="F311" s="7">
        <f>IFERROR(VLOOKUP(E311,[5]Listas!$B$13:$C$82,2,0)," ")</f>
        <v>20100383919</v>
      </c>
      <c r="G311" s="7" t="s">
        <v>742</v>
      </c>
      <c r="H311" s="7" t="s">
        <v>9</v>
      </c>
      <c r="I311" s="7" t="s">
        <v>52</v>
      </c>
      <c r="J311" s="7" t="str">
        <f>IFERROR(VLOOKUP(MID(G311,1,3),[5]Listas!$B$4:$C$7,2,0), " ")</f>
        <v>SOBREPESO</v>
      </c>
    </row>
    <row r="312" spans="1:10">
      <c r="A312" s="6">
        <v>309</v>
      </c>
      <c r="B312" s="14" t="s">
        <v>740</v>
      </c>
      <c r="C312" s="7">
        <v>4122</v>
      </c>
      <c r="D312" s="18">
        <v>44419</v>
      </c>
      <c r="E312" s="15" t="s">
        <v>16</v>
      </c>
      <c r="F312" s="7">
        <f>IFERROR(VLOOKUP(E312,[5]Listas!$B$13:$C$82,2,0)," ")</f>
        <v>20100383919</v>
      </c>
      <c r="G312" s="7" t="s">
        <v>743</v>
      </c>
      <c r="H312" s="7" t="s">
        <v>19</v>
      </c>
      <c r="I312" s="7" t="s">
        <v>53</v>
      </c>
      <c r="J312" s="7" t="str">
        <f>IFERROR(VLOOKUP(MID(G312,1,3),[5]Listas!$B$4:$C$7,2,0), " ")</f>
        <v>SOBREPESO</v>
      </c>
    </row>
    <row r="313" spans="1:10">
      <c r="A313" s="6">
        <v>310</v>
      </c>
      <c r="B313" s="14" t="s">
        <v>740</v>
      </c>
      <c r="C313" s="7">
        <v>4122</v>
      </c>
      <c r="D313" s="18">
        <v>44419</v>
      </c>
      <c r="E313" s="15" t="s">
        <v>16</v>
      </c>
      <c r="F313" s="7">
        <f>IFERROR(VLOOKUP(E313,[5]Listas!$B$13:$C$82,2,0)," ")</f>
        <v>20100383919</v>
      </c>
      <c r="G313" s="7" t="s">
        <v>744</v>
      </c>
      <c r="H313" s="7" t="s">
        <v>18</v>
      </c>
      <c r="I313" s="7" t="s">
        <v>52</v>
      </c>
      <c r="J313" s="7" t="str">
        <f>IFERROR(VLOOKUP(MID(G313,1,3),[5]Listas!$B$4:$C$7,2,0), " ")</f>
        <v>SOBREPESO</v>
      </c>
    </row>
    <row r="314" spans="1:10">
      <c r="A314" s="6">
        <v>311</v>
      </c>
      <c r="B314" s="14" t="s">
        <v>740</v>
      </c>
      <c r="C314" s="7">
        <v>4122</v>
      </c>
      <c r="D314" s="18">
        <v>44419</v>
      </c>
      <c r="E314" s="15" t="s">
        <v>16</v>
      </c>
      <c r="F314" s="7">
        <f>IFERROR(VLOOKUP(E314,[5]Listas!$B$13:$C$82,2,0)," ")</f>
        <v>20100383919</v>
      </c>
      <c r="G314" s="7" t="s">
        <v>745</v>
      </c>
      <c r="H314" s="7" t="s">
        <v>8</v>
      </c>
      <c r="I314" s="7" t="s">
        <v>53</v>
      </c>
      <c r="J314" s="7" t="str">
        <f>IFERROR(VLOOKUP(MID(G314,1,3),[5]Listas!$B$4:$C$7,2,0), " ")</f>
        <v>SOBREPESO</v>
      </c>
    </row>
    <row r="315" spans="1:10">
      <c r="A315" s="6">
        <v>312</v>
      </c>
      <c r="B315" s="14" t="s">
        <v>740</v>
      </c>
      <c r="C315" s="7">
        <v>4122</v>
      </c>
      <c r="D315" s="18">
        <v>44419</v>
      </c>
      <c r="E315" s="15" t="s">
        <v>16</v>
      </c>
      <c r="F315" s="7">
        <f>IFERROR(VLOOKUP(E315,[5]Listas!$B$13:$C$82,2,0)," ")</f>
        <v>20100383919</v>
      </c>
      <c r="G315" s="7" t="s">
        <v>746</v>
      </c>
      <c r="H315" s="7" t="s">
        <v>9</v>
      </c>
      <c r="I315" s="7" t="s">
        <v>52</v>
      </c>
      <c r="J315" s="7" t="str">
        <f>IFERROR(VLOOKUP(MID(G315,1,3),[5]Listas!$B$4:$C$7,2,0), " ")</f>
        <v>SOBREPESO</v>
      </c>
    </row>
    <row r="316" spans="1:10">
      <c r="A316" s="6">
        <v>313</v>
      </c>
      <c r="B316" s="14" t="s">
        <v>747</v>
      </c>
      <c r="C316" s="7">
        <v>4123</v>
      </c>
      <c r="D316" s="18">
        <v>44419</v>
      </c>
      <c r="E316" s="15" t="s">
        <v>16</v>
      </c>
      <c r="F316" s="7">
        <f>IFERROR(VLOOKUP(E316,[5]Listas!$B$13:$C$82,2,0)," ")</f>
        <v>20100383919</v>
      </c>
      <c r="G316" s="7" t="s">
        <v>748</v>
      </c>
      <c r="H316" s="7" t="s">
        <v>8</v>
      </c>
      <c r="I316" s="7" t="s">
        <v>53</v>
      </c>
      <c r="J316" s="7" t="str">
        <f>IFERROR(VLOOKUP(MID(G316,1,3),[5]Listas!$B$4:$C$7,2,0), " ")</f>
        <v>SOBREPESO</v>
      </c>
    </row>
    <row r="317" spans="1:10">
      <c r="A317" s="6">
        <v>314</v>
      </c>
      <c r="B317" s="14" t="s">
        <v>747</v>
      </c>
      <c r="C317" s="7">
        <v>4123</v>
      </c>
      <c r="D317" s="18">
        <v>44419</v>
      </c>
      <c r="E317" s="15" t="s">
        <v>16</v>
      </c>
      <c r="F317" s="7">
        <f>IFERROR(VLOOKUP(E317,[5]Listas!$B$13:$C$82,2,0)," ")</f>
        <v>20100383919</v>
      </c>
      <c r="G317" s="7" t="s">
        <v>749</v>
      </c>
      <c r="H317" s="7" t="s">
        <v>9</v>
      </c>
      <c r="I317" s="7" t="s">
        <v>52</v>
      </c>
      <c r="J317" s="7" t="str">
        <f>IFERROR(VLOOKUP(MID(G317,1,3),[5]Listas!$B$4:$C$7,2,0), " ")</f>
        <v>SOBREPESO</v>
      </c>
    </row>
    <row r="318" spans="1:10">
      <c r="A318" s="6">
        <v>315</v>
      </c>
      <c r="B318" s="14" t="s">
        <v>747</v>
      </c>
      <c r="C318" s="7">
        <v>4123</v>
      </c>
      <c r="D318" s="18">
        <v>44419</v>
      </c>
      <c r="E318" s="15" t="s">
        <v>16</v>
      </c>
      <c r="F318" s="7">
        <f>IFERROR(VLOOKUP(E318,[5]Listas!$B$13:$C$82,2,0)," ")</f>
        <v>20100383919</v>
      </c>
      <c r="G318" s="7" t="s">
        <v>750</v>
      </c>
      <c r="H318" s="7" t="s">
        <v>19</v>
      </c>
      <c r="I318" s="7" t="s">
        <v>53</v>
      </c>
      <c r="J318" s="7" t="str">
        <f>IFERROR(VLOOKUP(MID(G318,1,3),[5]Listas!$B$4:$C$7,2,0), " ")</f>
        <v>SOBREPESO</v>
      </c>
    </row>
    <row r="319" spans="1:10">
      <c r="A319" s="6">
        <v>316</v>
      </c>
      <c r="B319" s="14" t="s">
        <v>747</v>
      </c>
      <c r="C319" s="7">
        <v>4123</v>
      </c>
      <c r="D319" s="18">
        <v>44419</v>
      </c>
      <c r="E319" s="15" t="s">
        <v>16</v>
      </c>
      <c r="F319" s="7">
        <f>IFERROR(VLOOKUP(E319,[5]Listas!$B$13:$C$82,2,0)," ")</f>
        <v>20100383919</v>
      </c>
      <c r="G319" s="7" t="s">
        <v>751</v>
      </c>
      <c r="H319" s="7" t="s">
        <v>18</v>
      </c>
      <c r="I319" s="7" t="s">
        <v>52</v>
      </c>
      <c r="J319" s="7" t="str">
        <f>IFERROR(VLOOKUP(MID(G319,1,3),[5]Listas!$B$4:$C$7,2,0), " ")</f>
        <v>SOBREPESO</v>
      </c>
    </row>
    <row r="320" spans="1:10">
      <c r="A320" s="6">
        <v>317</v>
      </c>
      <c r="B320" s="14" t="s">
        <v>747</v>
      </c>
      <c r="C320" s="7">
        <v>4123</v>
      </c>
      <c r="D320" s="18">
        <v>44419</v>
      </c>
      <c r="E320" s="15" t="s">
        <v>16</v>
      </c>
      <c r="F320" s="7">
        <f>IFERROR(VLOOKUP(E320,[5]Listas!$B$13:$C$82,2,0)," ")</f>
        <v>20100383919</v>
      </c>
      <c r="G320" s="7" t="s">
        <v>752</v>
      </c>
      <c r="H320" s="7" t="s">
        <v>8</v>
      </c>
      <c r="I320" s="7" t="s">
        <v>53</v>
      </c>
      <c r="J320" s="7" t="str">
        <f>IFERROR(VLOOKUP(MID(G320,1,3),[5]Listas!$B$4:$C$7,2,0), " ")</f>
        <v>SOBREPESO</v>
      </c>
    </row>
    <row r="321" spans="1:11">
      <c r="A321" s="6">
        <v>318</v>
      </c>
      <c r="B321" s="14" t="s">
        <v>747</v>
      </c>
      <c r="C321" s="7">
        <v>4123</v>
      </c>
      <c r="D321" s="18">
        <v>44419</v>
      </c>
      <c r="E321" s="15" t="s">
        <v>16</v>
      </c>
      <c r="F321" s="7">
        <f>IFERROR(VLOOKUP(E321,[5]Listas!$B$13:$C$82,2,0)," ")</f>
        <v>20100383919</v>
      </c>
      <c r="G321" s="7" t="s">
        <v>753</v>
      </c>
      <c r="H321" s="7" t="s">
        <v>9</v>
      </c>
      <c r="I321" s="7" t="s">
        <v>52</v>
      </c>
      <c r="J321" s="7" t="str">
        <f>IFERROR(VLOOKUP(MID(G321,1,3),[5]Listas!$B$4:$C$7,2,0), " ")</f>
        <v>SOBREPESO</v>
      </c>
    </row>
    <row r="322" spans="1:11">
      <c r="A322" s="6">
        <v>319</v>
      </c>
      <c r="B322" s="14" t="s">
        <v>767</v>
      </c>
      <c r="C322" s="7">
        <v>4148</v>
      </c>
      <c r="D322" s="18">
        <v>44420</v>
      </c>
      <c r="E322" s="15" t="s">
        <v>17</v>
      </c>
      <c r="F322" s="7">
        <f>IFERROR(VLOOKUP(E322,[5]Listas!$B$13:$C$82,2,0)," ")</f>
        <v>20515473735</v>
      </c>
      <c r="G322" s="7" t="s">
        <v>768</v>
      </c>
      <c r="H322" s="7" t="s">
        <v>163</v>
      </c>
      <c r="I322" s="7" t="s">
        <v>659</v>
      </c>
      <c r="J322" s="7" t="str">
        <f>IFERROR(VLOOKUP(MID(G322,1,3),[5]Listas!$B$4:$C$7,2,0), " ")</f>
        <v>SOBREPESO</v>
      </c>
    </row>
    <row r="323" spans="1:11">
      <c r="A323" s="6">
        <v>320</v>
      </c>
      <c r="B323" s="14" t="s">
        <v>767</v>
      </c>
      <c r="C323" s="7">
        <v>4148</v>
      </c>
      <c r="D323" s="18">
        <v>44420</v>
      </c>
      <c r="E323" s="15" t="s">
        <v>17</v>
      </c>
      <c r="F323" s="7">
        <f>IFERROR(VLOOKUP(E323,[5]Listas!$B$13:$C$82,2,0)," ")</f>
        <v>20515473735</v>
      </c>
      <c r="G323" s="7" t="s">
        <v>769</v>
      </c>
      <c r="H323" s="7" t="s">
        <v>169</v>
      </c>
      <c r="I323" s="7" t="s">
        <v>659</v>
      </c>
      <c r="J323" s="7" t="str">
        <f>IFERROR(VLOOKUP(MID(G323,1,3),[5]Listas!$B$4:$C$7,2,0), " ")</f>
        <v>SOBREPESO</v>
      </c>
    </row>
    <row r="324" spans="1:11">
      <c r="A324" s="6">
        <v>321</v>
      </c>
      <c r="B324" s="14" t="s">
        <v>767</v>
      </c>
      <c r="C324" s="7">
        <v>4148</v>
      </c>
      <c r="D324" s="18">
        <v>44420</v>
      </c>
      <c r="E324" s="15" t="s">
        <v>17</v>
      </c>
      <c r="F324" s="7">
        <f>IFERROR(VLOOKUP(E324,[5]Listas!$B$13:$C$82,2,0)," ")</f>
        <v>20515473735</v>
      </c>
      <c r="G324" s="7" t="s">
        <v>770</v>
      </c>
      <c r="H324" s="7" t="s">
        <v>166</v>
      </c>
      <c r="I324" s="7" t="s">
        <v>659</v>
      </c>
      <c r="J324" s="7" t="str">
        <f>IFERROR(VLOOKUP(MID(G324,1,3),[5]Listas!$B$4:$C$7,2,0), " ")</f>
        <v>SOBREPESO</v>
      </c>
    </row>
    <row r="325" spans="1:11">
      <c r="A325" s="6">
        <v>322</v>
      </c>
      <c r="B325" s="14" t="s">
        <v>771</v>
      </c>
      <c r="C325" s="7">
        <v>4149</v>
      </c>
      <c r="D325" s="18">
        <v>44420</v>
      </c>
      <c r="E325" s="15" t="s">
        <v>365</v>
      </c>
      <c r="F325" s="7">
        <f>IFERROR(VLOOKUP(E325,[5]Listas!$B$13:$C$82,2,0)," ")</f>
        <v>20470407442</v>
      </c>
      <c r="G325" s="7" t="s">
        <v>772</v>
      </c>
      <c r="H325" s="7" t="s">
        <v>501</v>
      </c>
      <c r="I325" s="7" t="s">
        <v>773</v>
      </c>
      <c r="J325" s="7" t="str">
        <f>IFERROR(VLOOKUP(MID(G325,1,3),[5]Listas!$B$4:$C$7,2,0), " ")</f>
        <v>SOBREPESO</v>
      </c>
    </row>
    <row r="326" spans="1:11">
      <c r="A326" s="6">
        <v>323</v>
      </c>
      <c r="B326" s="14" t="s">
        <v>771</v>
      </c>
      <c r="C326" s="7">
        <v>4149</v>
      </c>
      <c r="D326" s="18">
        <v>44420</v>
      </c>
      <c r="E326" s="15" t="s">
        <v>365</v>
      </c>
      <c r="F326" s="7">
        <f>IFERROR(VLOOKUP(E326,[5]Listas!$B$13:$C$82,2,0)," ")</f>
        <v>20470407442</v>
      </c>
      <c r="G326" s="7" t="s">
        <v>774</v>
      </c>
      <c r="H326" s="7" t="s">
        <v>503</v>
      </c>
      <c r="I326" s="7" t="s">
        <v>775</v>
      </c>
      <c r="J326" s="7" t="str">
        <f>IFERROR(VLOOKUP(MID(G326,1,3),[5]Listas!$B$4:$C$7,2,0), " ")</f>
        <v>SOBREPESO</v>
      </c>
    </row>
    <row r="327" spans="1:11">
      <c r="A327" s="6">
        <v>324</v>
      </c>
      <c r="B327" s="12">
        <v>111570</v>
      </c>
      <c r="C327" s="7">
        <v>4009</v>
      </c>
      <c r="D327" s="13">
        <v>44414</v>
      </c>
      <c r="E327" s="7" t="s">
        <v>16</v>
      </c>
      <c r="F327" s="7">
        <v>20100383919</v>
      </c>
      <c r="G327" s="17" t="s">
        <v>209</v>
      </c>
      <c r="H327" s="17" t="s">
        <v>51</v>
      </c>
      <c r="I327" s="17" t="s">
        <v>50</v>
      </c>
      <c r="J327" s="7" t="s">
        <v>7</v>
      </c>
      <c r="K327" s="3"/>
    </row>
    <row r="328" spans="1:11">
      <c r="A328" s="6">
        <v>325</v>
      </c>
      <c r="B328" s="12">
        <v>111570</v>
      </c>
      <c r="C328" s="7">
        <v>4009</v>
      </c>
      <c r="D328" s="13">
        <v>44414</v>
      </c>
      <c r="E328" s="7" t="s">
        <v>16</v>
      </c>
      <c r="F328" s="7">
        <v>20100383919</v>
      </c>
      <c r="G328" s="17" t="s">
        <v>210</v>
      </c>
      <c r="H328" s="17" t="s">
        <v>48</v>
      </c>
      <c r="I328" s="17" t="s">
        <v>50</v>
      </c>
      <c r="J328" s="7" t="s">
        <v>7</v>
      </c>
      <c r="K328" s="3"/>
    </row>
    <row r="329" spans="1:11">
      <c r="A329" s="6">
        <v>326</v>
      </c>
      <c r="B329" s="12">
        <v>111570</v>
      </c>
      <c r="C329" s="7">
        <v>4009</v>
      </c>
      <c r="D329" s="13">
        <v>44414</v>
      </c>
      <c r="E329" s="7" t="s">
        <v>16</v>
      </c>
      <c r="F329" s="7">
        <v>20100383919</v>
      </c>
      <c r="G329" s="17" t="s">
        <v>211</v>
      </c>
      <c r="H329" s="17" t="s">
        <v>74</v>
      </c>
      <c r="I329" s="17" t="s">
        <v>50</v>
      </c>
      <c r="J329" s="7" t="s">
        <v>7</v>
      </c>
      <c r="K329" s="3"/>
    </row>
    <row r="330" spans="1:11">
      <c r="A330" s="6">
        <v>327</v>
      </c>
      <c r="B330" s="12">
        <v>111570</v>
      </c>
      <c r="C330" s="7">
        <v>4009</v>
      </c>
      <c r="D330" s="13">
        <v>44414</v>
      </c>
      <c r="E330" s="7" t="s">
        <v>16</v>
      </c>
      <c r="F330" s="7">
        <v>20100383919</v>
      </c>
      <c r="G330" s="17" t="s">
        <v>212</v>
      </c>
      <c r="H330" s="17" t="s">
        <v>21</v>
      </c>
      <c r="I330" s="17" t="s">
        <v>50</v>
      </c>
      <c r="J330" s="7" t="s">
        <v>7</v>
      </c>
      <c r="K330" s="3"/>
    </row>
    <row r="331" spans="1:11">
      <c r="A331" s="6">
        <v>328</v>
      </c>
      <c r="B331" s="12">
        <v>111570</v>
      </c>
      <c r="C331" s="7">
        <v>4009</v>
      </c>
      <c r="D331" s="13">
        <v>44414</v>
      </c>
      <c r="E331" s="7" t="s">
        <v>16</v>
      </c>
      <c r="F331" s="7">
        <v>20100383919</v>
      </c>
      <c r="G331" s="17" t="s">
        <v>213</v>
      </c>
      <c r="H331" s="17" t="s">
        <v>30</v>
      </c>
      <c r="I331" s="17" t="s">
        <v>50</v>
      </c>
      <c r="J331" s="7" t="s">
        <v>7</v>
      </c>
      <c r="K331" s="3"/>
    </row>
    <row r="332" spans="1:11">
      <c r="A332" s="6">
        <v>329</v>
      </c>
      <c r="B332" s="12">
        <v>111570</v>
      </c>
      <c r="C332" s="7">
        <v>4009</v>
      </c>
      <c r="D332" s="13">
        <v>44414</v>
      </c>
      <c r="E332" s="7" t="s">
        <v>16</v>
      </c>
      <c r="F332" s="7">
        <v>20100383919</v>
      </c>
      <c r="G332" s="17" t="s">
        <v>214</v>
      </c>
      <c r="H332" s="17" t="s">
        <v>29</v>
      </c>
      <c r="I332" s="17" t="s">
        <v>61</v>
      </c>
      <c r="J332" s="7" t="s">
        <v>7</v>
      </c>
      <c r="K332" s="3"/>
    </row>
    <row r="333" spans="1:11" ht="28.5">
      <c r="A333" s="6">
        <v>330</v>
      </c>
      <c r="B333" s="12">
        <v>116176</v>
      </c>
      <c r="C333" s="7">
        <v>4042</v>
      </c>
      <c r="D333" s="13">
        <v>44417</v>
      </c>
      <c r="E333" s="7" t="s">
        <v>219</v>
      </c>
      <c r="F333" s="7">
        <v>20518904427</v>
      </c>
      <c r="G333" s="17" t="s">
        <v>215</v>
      </c>
      <c r="H333" s="17" t="s">
        <v>216</v>
      </c>
      <c r="I333" s="17" t="s">
        <v>218</v>
      </c>
      <c r="J333" s="7" t="s">
        <v>7</v>
      </c>
      <c r="K333" s="3"/>
    </row>
    <row r="334" spans="1:11">
      <c r="A334" s="6">
        <v>331</v>
      </c>
      <c r="B334" s="12">
        <v>116507</v>
      </c>
      <c r="C334" s="7">
        <v>4044</v>
      </c>
      <c r="D334" s="13">
        <v>44417</v>
      </c>
      <c r="E334" s="7" t="s">
        <v>16</v>
      </c>
      <c r="F334" s="7">
        <v>20100383919</v>
      </c>
      <c r="G334" s="17" t="s">
        <v>220</v>
      </c>
      <c r="H334" s="17" t="s">
        <v>9</v>
      </c>
      <c r="I334" s="17" t="s">
        <v>52</v>
      </c>
      <c r="J334" s="7" t="s">
        <v>7</v>
      </c>
      <c r="K334" s="3"/>
    </row>
    <row r="335" spans="1:11">
      <c r="A335" s="6">
        <v>332</v>
      </c>
      <c r="B335" s="12">
        <v>116507</v>
      </c>
      <c r="C335" s="7">
        <v>4044</v>
      </c>
      <c r="D335" s="13">
        <v>44417</v>
      </c>
      <c r="E335" s="7" t="s">
        <v>16</v>
      </c>
      <c r="F335" s="7">
        <v>20100383919</v>
      </c>
      <c r="G335" s="17" t="s">
        <v>221</v>
      </c>
      <c r="H335" s="17" t="s">
        <v>8</v>
      </c>
      <c r="I335" s="17" t="s">
        <v>53</v>
      </c>
      <c r="J335" s="7" t="s">
        <v>7</v>
      </c>
      <c r="K335" s="3"/>
    </row>
    <row r="336" spans="1:11">
      <c r="A336" s="6">
        <v>333</v>
      </c>
      <c r="B336" s="12">
        <v>116507</v>
      </c>
      <c r="C336" s="7">
        <v>4044</v>
      </c>
      <c r="D336" s="13">
        <v>44417</v>
      </c>
      <c r="E336" s="7" t="s">
        <v>16</v>
      </c>
      <c r="F336" s="7">
        <v>20100383919</v>
      </c>
      <c r="G336" s="17" t="s">
        <v>222</v>
      </c>
      <c r="H336" s="17" t="s">
        <v>18</v>
      </c>
      <c r="I336" s="17" t="s">
        <v>52</v>
      </c>
      <c r="J336" s="7" t="s">
        <v>7</v>
      </c>
      <c r="K336" s="3"/>
    </row>
    <row r="337" spans="1:11">
      <c r="A337" s="6">
        <v>334</v>
      </c>
      <c r="B337" s="12">
        <v>116507</v>
      </c>
      <c r="C337" s="7">
        <v>4044</v>
      </c>
      <c r="D337" s="13">
        <v>44417</v>
      </c>
      <c r="E337" s="7" t="s">
        <v>16</v>
      </c>
      <c r="F337" s="7">
        <v>20100383919</v>
      </c>
      <c r="G337" s="17" t="s">
        <v>223</v>
      </c>
      <c r="H337" s="17" t="s">
        <v>19</v>
      </c>
      <c r="I337" s="17" t="s">
        <v>53</v>
      </c>
      <c r="J337" s="7" t="s">
        <v>7</v>
      </c>
      <c r="K337" s="3"/>
    </row>
    <row r="338" spans="1:11">
      <c r="A338" s="6">
        <v>335</v>
      </c>
      <c r="B338" s="12">
        <v>116507</v>
      </c>
      <c r="C338" s="7">
        <v>4044</v>
      </c>
      <c r="D338" s="13">
        <v>44417</v>
      </c>
      <c r="E338" s="7" t="s">
        <v>16</v>
      </c>
      <c r="F338" s="7">
        <v>20100383919</v>
      </c>
      <c r="G338" s="17" t="s">
        <v>224</v>
      </c>
      <c r="H338" s="17" t="s">
        <v>9</v>
      </c>
      <c r="I338" s="17" t="s">
        <v>52</v>
      </c>
      <c r="J338" s="7" t="s">
        <v>7</v>
      </c>
      <c r="K338" s="3"/>
    </row>
    <row r="339" spans="1:11">
      <c r="A339" s="6">
        <v>336</v>
      </c>
      <c r="B339" s="12">
        <v>116507</v>
      </c>
      <c r="C339" s="7">
        <v>4044</v>
      </c>
      <c r="D339" s="13">
        <v>44417</v>
      </c>
      <c r="E339" s="7" t="s">
        <v>16</v>
      </c>
      <c r="F339" s="7">
        <v>20100383919</v>
      </c>
      <c r="G339" s="17" t="s">
        <v>225</v>
      </c>
      <c r="H339" s="17" t="s">
        <v>8</v>
      </c>
      <c r="I339" s="17" t="s">
        <v>53</v>
      </c>
      <c r="J339" s="7" t="s">
        <v>7</v>
      </c>
      <c r="K339" s="3"/>
    </row>
    <row r="340" spans="1:11">
      <c r="A340" s="6">
        <v>337</v>
      </c>
      <c r="B340" s="12">
        <v>116578</v>
      </c>
      <c r="C340" s="7">
        <v>4045</v>
      </c>
      <c r="D340" s="13">
        <v>44417</v>
      </c>
      <c r="E340" s="7" t="s">
        <v>16</v>
      </c>
      <c r="F340" s="7">
        <v>20100383919</v>
      </c>
      <c r="G340" s="17" t="s">
        <v>226</v>
      </c>
      <c r="H340" s="17" t="s">
        <v>9</v>
      </c>
      <c r="I340" s="17" t="s">
        <v>52</v>
      </c>
      <c r="J340" s="7" t="s">
        <v>7</v>
      </c>
      <c r="K340" s="3"/>
    </row>
    <row r="341" spans="1:11">
      <c r="A341" s="6">
        <v>338</v>
      </c>
      <c r="B341" s="12">
        <v>116578</v>
      </c>
      <c r="C341" s="7">
        <v>4045</v>
      </c>
      <c r="D341" s="13">
        <v>44417</v>
      </c>
      <c r="E341" s="7" t="s">
        <v>16</v>
      </c>
      <c r="F341" s="7">
        <v>20100383919</v>
      </c>
      <c r="G341" s="17" t="s">
        <v>227</v>
      </c>
      <c r="H341" s="17" t="s">
        <v>8</v>
      </c>
      <c r="I341" s="17" t="s">
        <v>53</v>
      </c>
      <c r="J341" s="7" t="s">
        <v>7</v>
      </c>
      <c r="K341" s="3"/>
    </row>
    <row r="342" spans="1:11">
      <c r="A342" s="6">
        <v>339</v>
      </c>
      <c r="B342" s="12">
        <v>116578</v>
      </c>
      <c r="C342" s="7">
        <v>4045</v>
      </c>
      <c r="D342" s="13">
        <v>44417</v>
      </c>
      <c r="E342" s="7" t="s">
        <v>16</v>
      </c>
      <c r="F342" s="7">
        <v>20100383919</v>
      </c>
      <c r="G342" s="17" t="s">
        <v>228</v>
      </c>
      <c r="H342" s="17" t="s">
        <v>18</v>
      </c>
      <c r="I342" s="17" t="s">
        <v>52</v>
      </c>
      <c r="J342" s="7" t="s">
        <v>7</v>
      </c>
      <c r="K342" s="3"/>
    </row>
    <row r="343" spans="1:11">
      <c r="A343" s="6">
        <v>340</v>
      </c>
      <c r="B343" s="12">
        <v>116578</v>
      </c>
      <c r="C343" s="7">
        <v>4045</v>
      </c>
      <c r="D343" s="13">
        <v>44417</v>
      </c>
      <c r="E343" s="7" t="s">
        <v>16</v>
      </c>
      <c r="F343" s="7">
        <v>20100383919</v>
      </c>
      <c r="G343" s="17" t="s">
        <v>229</v>
      </c>
      <c r="H343" s="17" t="s">
        <v>19</v>
      </c>
      <c r="I343" s="17" t="s">
        <v>53</v>
      </c>
      <c r="J343" s="7" t="s">
        <v>7</v>
      </c>
      <c r="K343" s="3"/>
    </row>
    <row r="344" spans="1:11">
      <c r="A344" s="6">
        <v>341</v>
      </c>
      <c r="B344" s="12">
        <v>116578</v>
      </c>
      <c r="C344" s="7">
        <v>4045</v>
      </c>
      <c r="D344" s="13">
        <v>44417</v>
      </c>
      <c r="E344" s="7" t="s">
        <v>16</v>
      </c>
      <c r="F344" s="7">
        <v>20100383919</v>
      </c>
      <c r="G344" s="17" t="s">
        <v>230</v>
      </c>
      <c r="H344" s="17" t="s">
        <v>9</v>
      </c>
      <c r="I344" s="17" t="s">
        <v>52</v>
      </c>
      <c r="J344" s="7" t="s">
        <v>7</v>
      </c>
      <c r="K344" s="3"/>
    </row>
    <row r="345" spans="1:11">
      <c r="A345" s="6">
        <v>342</v>
      </c>
      <c r="B345" s="12">
        <v>116578</v>
      </c>
      <c r="C345" s="7">
        <v>4045</v>
      </c>
      <c r="D345" s="13">
        <v>44417</v>
      </c>
      <c r="E345" s="7" t="s">
        <v>16</v>
      </c>
      <c r="F345" s="7">
        <v>20100383919</v>
      </c>
      <c r="G345" s="17" t="s">
        <v>231</v>
      </c>
      <c r="H345" s="17" t="s">
        <v>8</v>
      </c>
      <c r="I345" s="17" t="s">
        <v>53</v>
      </c>
      <c r="J345" s="7" t="s">
        <v>7</v>
      </c>
      <c r="K345" s="3"/>
    </row>
    <row r="346" spans="1:11">
      <c r="A346" s="6">
        <v>343</v>
      </c>
      <c r="B346" s="12">
        <v>116618</v>
      </c>
      <c r="C346" s="7">
        <v>4046</v>
      </c>
      <c r="D346" s="13">
        <v>44417</v>
      </c>
      <c r="E346" s="7" t="s">
        <v>16</v>
      </c>
      <c r="F346" s="7">
        <v>20100383919</v>
      </c>
      <c r="G346" s="17" t="s">
        <v>232</v>
      </c>
      <c r="H346" s="17" t="s">
        <v>8</v>
      </c>
      <c r="I346" s="17" t="s">
        <v>53</v>
      </c>
      <c r="J346" s="7" t="s">
        <v>7</v>
      </c>
      <c r="K346" s="3"/>
    </row>
    <row r="347" spans="1:11">
      <c r="A347" s="6">
        <v>344</v>
      </c>
      <c r="B347" s="12">
        <v>116618</v>
      </c>
      <c r="C347" s="7">
        <v>4046</v>
      </c>
      <c r="D347" s="13">
        <v>44417</v>
      </c>
      <c r="E347" s="7" t="s">
        <v>16</v>
      </c>
      <c r="F347" s="7">
        <v>20100383919</v>
      </c>
      <c r="G347" s="17" t="s">
        <v>233</v>
      </c>
      <c r="H347" s="17" t="s">
        <v>9</v>
      </c>
      <c r="I347" s="17" t="s">
        <v>52</v>
      </c>
      <c r="J347" s="7" t="s">
        <v>7</v>
      </c>
      <c r="K347" s="3"/>
    </row>
    <row r="348" spans="1:11">
      <c r="A348" s="6">
        <v>345</v>
      </c>
      <c r="B348" s="12">
        <v>116618</v>
      </c>
      <c r="C348" s="7">
        <v>4046</v>
      </c>
      <c r="D348" s="13">
        <v>44417</v>
      </c>
      <c r="E348" s="7" t="s">
        <v>16</v>
      </c>
      <c r="F348" s="7">
        <v>20100383919</v>
      </c>
      <c r="G348" s="17" t="s">
        <v>234</v>
      </c>
      <c r="H348" s="17" t="s">
        <v>19</v>
      </c>
      <c r="I348" s="17" t="s">
        <v>53</v>
      </c>
      <c r="J348" s="7" t="s">
        <v>7</v>
      </c>
      <c r="K348" s="3"/>
    </row>
    <row r="349" spans="1:11">
      <c r="A349" s="6">
        <v>346</v>
      </c>
      <c r="B349" s="12">
        <v>116618</v>
      </c>
      <c r="C349" s="7">
        <v>4046</v>
      </c>
      <c r="D349" s="13">
        <v>44417</v>
      </c>
      <c r="E349" s="7" t="s">
        <v>16</v>
      </c>
      <c r="F349" s="7">
        <v>20100383919</v>
      </c>
      <c r="G349" s="17" t="s">
        <v>235</v>
      </c>
      <c r="H349" s="17" t="s">
        <v>18</v>
      </c>
      <c r="I349" s="17" t="s">
        <v>52</v>
      </c>
      <c r="J349" s="7" t="s">
        <v>7</v>
      </c>
      <c r="K349" s="3"/>
    </row>
    <row r="350" spans="1:11">
      <c r="A350" s="6">
        <v>347</v>
      </c>
      <c r="B350" s="12">
        <v>116618</v>
      </c>
      <c r="C350" s="7">
        <v>4046</v>
      </c>
      <c r="D350" s="13">
        <v>44417</v>
      </c>
      <c r="E350" s="7" t="s">
        <v>16</v>
      </c>
      <c r="F350" s="7">
        <v>20100383919</v>
      </c>
      <c r="G350" s="17" t="s">
        <v>236</v>
      </c>
      <c r="H350" s="17" t="s">
        <v>8</v>
      </c>
      <c r="I350" s="17" t="s">
        <v>53</v>
      </c>
      <c r="J350" s="7" t="s">
        <v>7</v>
      </c>
      <c r="K350" s="3"/>
    </row>
    <row r="351" spans="1:11">
      <c r="A351" s="6">
        <v>348</v>
      </c>
      <c r="B351" s="12">
        <v>116618</v>
      </c>
      <c r="C351" s="7">
        <v>4046</v>
      </c>
      <c r="D351" s="13">
        <v>44417</v>
      </c>
      <c r="E351" s="7" t="s">
        <v>16</v>
      </c>
      <c r="F351" s="7">
        <v>20100383919</v>
      </c>
      <c r="G351" s="17" t="s">
        <v>237</v>
      </c>
      <c r="H351" s="17" t="s">
        <v>9</v>
      </c>
      <c r="I351" s="17" t="s">
        <v>52</v>
      </c>
      <c r="J351" s="7" t="s">
        <v>7</v>
      </c>
      <c r="K351" s="3"/>
    </row>
    <row r="352" spans="1:11">
      <c r="A352" s="6">
        <v>349</v>
      </c>
      <c r="B352" s="14" t="s">
        <v>776</v>
      </c>
      <c r="C352" s="7">
        <v>4141</v>
      </c>
      <c r="D352" s="18">
        <v>44420</v>
      </c>
      <c r="E352" s="15" t="s">
        <v>777</v>
      </c>
      <c r="F352" s="7">
        <f>IFERROR(VLOOKUP(E352,[5]Listas!$B$13:$C$82,2,0)," ")</f>
        <v>20498311963</v>
      </c>
      <c r="G352" s="7" t="s">
        <v>778</v>
      </c>
      <c r="H352" s="7" t="s">
        <v>779</v>
      </c>
      <c r="I352" s="7" t="s">
        <v>780</v>
      </c>
      <c r="J352" s="7" t="str">
        <f>IFERROR(VLOOKUP(MID(G352,1,3),[5]Listas!$B$4:$C$7,2,0), " ")</f>
        <v>SOBREPESO</v>
      </c>
    </row>
    <row r="353" spans="1:10">
      <c r="A353" s="6">
        <v>350</v>
      </c>
      <c r="B353" s="14" t="s">
        <v>776</v>
      </c>
      <c r="C353" s="7">
        <v>4141</v>
      </c>
      <c r="D353" s="18">
        <v>44420</v>
      </c>
      <c r="E353" s="15" t="s">
        <v>777</v>
      </c>
      <c r="F353" s="7">
        <f>IFERROR(VLOOKUP(E353,[5]Listas!$B$13:$C$82,2,0)," ")</f>
        <v>20498311963</v>
      </c>
      <c r="G353" s="7" t="s">
        <v>781</v>
      </c>
      <c r="H353" s="7" t="s">
        <v>782</v>
      </c>
      <c r="I353" s="7" t="s">
        <v>783</v>
      </c>
      <c r="J353" s="7" t="str">
        <f>IFERROR(VLOOKUP(MID(G353,1,3),[5]Listas!$B$4:$C$7,2,0), " ")</f>
        <v>SOBREPESO</v>
      </c>
    </row>
    <row r="354" spans="1:10">
      <c r="A354" s="6">
        <v>351</v>
      </c>
      <c r="B354" s="14" t="s">
        <v>784</v>
      </c>
      <c r="C354" s="7">
        <v>4131</v>
      </c>
      <c r="D354" s="18">
        <v>44419</v>
      </c>
      <c r="E354" s="15" t="s">
        <v>17</v>
      </c>
      <c r="F354" s="7">
        <f>IFERROR(VLOOKUP(E354,[5]Listas!$B$13:$C$82,2,0)," ")</f>
        <v>20515473735</v>
      </c>
      <c r="G354" s="7" t="s">
        <v>785</v>
      </c>
      <c r="H354" s="7" t="s">
        <v>163</v>
      </c>
      <c r="I354" s="7" t="s">
        <v>659</v>
      </c>
      <c r="J354" s="7" t="str">
        <f>IFERROR(VLOOKUP(MID(G354,1,3),[5]Listas!$B$4:$C$7,2,0), " ")</f>
        <v>SOBREPESO</v>
      </c>
    </row>
    <row r="355" spans="1:10">
      <c r="A355" s="6">
        <v>352</v>
      </c>
      <c r="B355" s="14" t="s">
        <v>784</v>
      </c>
      <c r="C355" s="7">
        <v>4131</v>
      </c>
      <c r="D355" s="18">
        <v>44419</v>
      </c>
      <c r="E355" s="15" t="s">
        <v>17</v>
      </c>
      <c r="F355" s="7">
        <f>IFERROR(VLOOKUP(E355,[5]Listas!$B$13:$C$82,2,0)," ")</f>
        <v>20515473735</v>
      </c>
      <c r="G355" s="7" t="s">
        <v>786</v>
      </c>
      <c r="H355" s="7" t="s">
        <v>169</v>
      </c>
      <c r="I355" s="7" t="s">
        <v>659</v>
      </c>
      <c r="J355" s="7" t="str">
        <f>IFERROR(VLOOKUP(MID(G355,1,3),[5]Listas!$B$4:$C$7,2,0), " ")</f>
        <v>SOBREPESO</v>
      </c>
    </row>
    <row r="356" spans="1:10">
      <c r="A356" s="6">
        <v>353</v>
      </c>
      <c r="B356" s="14" t="s">
        <v>784</v>
      </c>
      <c r="C356" s="7">
        <v>4131</v>
      </c>
      <c r="D356" s="18">
        <v>44419</v>
      </c>
      <c r="E356" s="15" t="s">
        <v>17</v>
      </c>
      <c r="F356" s="7">
        <f>IFERROR(VLOOKUP(E356,[5]Listas!$B$13:$C$82,2,0)," ")</f>
        <v>20515473735</v>
      </c>
      <c r="G356" s="7" t="s">
        <v>787</v>
      </c>
      <c r="H356" s="7" t="s">
        <v>166</v>
      </c>
      <c r="I356" s="7" t="s">
        <v>659</v>
      </c>
      <c r="J356" s="7" t="str">
        <f>IFERROR(VLOOKUP(MID(G356,1,3),[5]Listas!$B$4:$C$7,2,0), " ")</f>
        <v>SOBREPESO</v>
      </c>
    </row>
    <row r="357" spans="1:10">
      <c r="A357" s="6">
        <v>354</v>
      </c>
      <c r="B357" s="14" t="s">
        <v>709</v>
      </c>
      <c r="C357" s="7">
        <v>4113</v>
      </c>
      <c r="D357" s="18">
        <v>44419</v>
      </c>
      <c r="E357" s="15" t="s">
        <v>16</v>
      </c>
      <c r="F357" s="7">
        <f>IFERROR(VLOOKUP(E357,[5]Listas!$B$13:$C$82,2,0)," ")</f>
        <v>20100383919</v>
      </c>
      <c r="G357" s="7" t="s">
        <v>710</v>
      </c>
      <c r="H357" s="7" t="s">
        <v>29</v>
      </c>
      <c r="I357" s="7" t="s">
        <v>61</v>
      </c>
      <c r="J357" s="7" t="str">
        <f>IFERROR(VLOOKUP(MID(G357,1,3),[5]Listas!$B$4:$C$7,2,0), " ")</f>
        <v>SOBREPESO</v>
      </c>
    </row>
    <row r="358" spans="1:10">
      <c r="A358" s="6">
        <v>355</v>
      </c>
      <c r="B358" s="14" t="s">
        <v>709</v>
      </c>
      <c r="C358" s="7">
        <v>4113</v>
      </c>
      <c r="D358" s="18">
        <v>44419</v>
      </c>
      <c r="E358" s="15" t="s">
        <v>16</v>
      </c>
      <c r="F358" s="7">
        <f>IFERROR(VLOOKUP(E358,[5]Listas!$B$13:$C$82,2,0)," ")</f>
        <v>20100383919</v>
      </c>
      <c r="G358" s="7" t="s">
        <v>711</v>
      </c>
      <c r="H358" s="7" t="s">
        <v>51</v>
      </c>
      <c r="I358" s="7" t="s">
        <v>61</v>
      </c>
      <c r="J358" s="7" t="str">
        <f>IFERROR(VLOOKUP(MID(G358,1,3),[5]Listas!$B$4:$C$7,2,0), " ")</f>
        <v>SOBREPESO</v>
      </c>
    </row>
    <row r="359" spans="1:10">
      <c r="A359" s="6">
        <v>356</v>
      </c>
      <c r="B359" s="14" t="s">
        <v>709</v>
      </c>
      <c r="C359" s="7">
        <v>4113</v>
      </c>
      <c r="D359" s="18">
        <v>44419</v>
      </c>
      <c r="E359" s="15" t="s">
        <v>16</v>
      </c>
      <c r="F359" s="7">
        <f>IFERROR(VLOOKUP(E359,[5]Listas!$B$13:$C$82,2,0)," ")</f>
        <v>20100383919</v>
      </c>
      <c r="G359" s="7" t="s">
        <v>712</v>
      </c>
      <c r="H359" s="7" t="s">
        <v>24</v>
      </c>
      <c r="I359" s="7" t="s">
        <v>61</v>
      </c>
      <c r="J359" s="7" t="str">
        <f>IFERROR(VLOOKUP(MID(G359,1,3),[5]Listas!$B$4:$C$7,2,0), " ")</f>
        <v>SOBREPESO</v>
      </c>
    </row>
    <row r="360" spans="1:10">
      <c r="A360" s="6">
        <v>357</v>
      </c>
      <c r="B360" s="14" t="s">
        <v>713</v>
      </c>
      <c r="C360" s="7">
        <v>4114</v>
      </c>
      <c r="D360" s="18">
        <v>44419</v>
      </c>
      <c r="E360" s="15" t="s">
        <v>16</v>
      </c>
      <c r="F360" s="7">
        <f>IFERROR(VLOOKUP(E360,[5]Listas!$B$13:$C$82,2,0)," ")</f>
        <v>20100383919</v>
      </c>
      <c r="G360" s="7" t="s">
        <v>714</v>
      </c>
      <c r="H360" s="7" t="s">
        <v>39</v>
      </c>
      <c r="I360" s="7" t="s">
        <v>715</v>
      </c>
      <c r="J360" s="7" t="str">
        <f>IFERROR(VLOOKUP(MID(G360,1,3),[5]Listas!$B$4:$C$7,2,0), " ")</f>
        <v>SOBREPESO</v>
      </c>
    </row>
    <row r="361" spans="1:10">
      <c r="A361" s="6">
        <v>358</v>
      </c>
      <c r="B361" s="14" t="s">
        <v>713</v>
      </c>
      <c r="C361" s="7">
        <v>4114</v>
      </c>
      <c r="D361" s="18">
        <v>44419</v>
      </c>
      <c r="E361" s="15" t="s">
        <v>16</v>
      </c>
      <c r="F361" s="7">
        <f>IFERROR(VLOOKUP(E361,[5]Listas!$B$13:$C$82,2,0)," ")</f>
        <v>20100383919</v>
      </c>
      <c r="G361" s="7" t="s">
        <v>716</v>
      </c>
      <c r="H361" s="7" t="s">
        <v>40</v>
      </c>
      <c r="I361" s="7" t="s">
        <v>715</v>
      </c>
      <c r="J361" s="7" t="str">
        <f>IFERROR(VLOOKUP(MID(G361,1,3),[5]Listas!$B$4:$C$7,2,0), " ")</f>
        <v>SOBREPESO</v>
      </c>
    </row>
    <row r="362" spans="1:10">
      <c r="A362" s="6">
        <v>359</v>
      </c>
      <c r="B362" s="14" t="s">
        <v>713</v>
      </c>
      <c r="C362" s="7">
        <v>4114</v>
      </c>
      <c r="D362" s="18">
        <v>44419</v>
      </c>
      <c r="E362" s="15" t="s">
        <v>16</v>
      </c>
      <c r="F362" s="7">
        <f>IFERROR(VLOOKUP(E362,[5]Listas!$B$13:$C$82,2,0)," ")</f>
        <v>20100383919</v>
      </c>
      <c r="G362" s="7" t="s">
        <v>717</v>
      </c>
      <c r="H362" s="7" t="s">
        <v>38</v>
      </c>
      <c r="I362" s="7" t="s">
        <v>715</v>
      </c>
      <c r="J362" s="7" t="str">
        <f>IFERROR(VLOOKUP(MID(G362,1,3),[5]Listas!$B$4:$C$7,2,0), " ")</f>
        <v>SOBREPESO</v>
      </c>
    </row>
    <row r="363" spans="1:10">
      <c r="A363" s="6">
        <v>360</v>
      </c>
      <c r="B363" s="14" t="s">
        <v>754</v>
      </c>
      <c r="C363" s="7">
        <v>4115</v>
      </c>
      <c r="D363" s="18">
        <v>44419</v>
      </c>
      <c r="E363" s="15" t="s">
        <v>16</v>
      </c>
      <c r="F363" s="7">
        <f>IFERROR(VLOOKUP(E363,[5]Listas!$B$13:$C$82,2,0)," ")</f>
        <v>20100383919</v>
      </c>
      <c r="G363" s="7" t="s">
        <v>755</v>
      </c>
      <c r="H363" s="7" t="s">
        <v>9</v>
      </c>
      <c r="I363" s="7" t="s">
        <v>134</v>
      </c>
      <c r="J363" s="7" t="str">
        <f>IFERROR(VLOOKUP(MID(G363,1,3),[5]Listas!$B$4:$C$7,2,0), " ")</f>
        <v>SOBREPESO</v>
      </c>
    </row>
    <row r="364" spans="1:10">
      <c r="A364" s="6">
        <v>361</v>
      </c>
      <c r="B364" s="14" t="s">
        <v>754</v>
      </c>
      <c r="C364" s="7">
        <v>4115</v>
      </c>
      <c r="D364" s="18">
        <v>44419</v>
      </c>
      <c r="E364" s="15" t="s">
        <v>16</v>
      </c>
      <c r="F364" s="7">
        <f>IFERROR(VLOOKUP(E364,[5]Listas!$B$13:$C$82,2,0)," ")</f>
        <v>20100383919</v>
      </c>
      <c r="G364" s="7" t="s">
        <v>756</v>
      </c>
      <c r="H364" s="7" t="s">
        <v>39</v>
      </c>
      <c r="I364" s="7" t="s">
        <v>134</v>
      </c>
      <c r="J364" s="7" t="str">
        <f>IFERROR(VLOOKUP(MID(G364,1,3),[5]Listas!$B$4:$C$7,2,0), " ")</f>
        <v>SOBREPESO</v>
      </c>
    </row>
    <row r="365" spans="1:10">
      <c r="A365" s="6">
        <v>362</v>
      </c>
      <c r="B365" s="14" t="s">
        <v>754</v>
      </c>
      <c r="C365" s="7">
        <v>4115</v>
      </c>
      <c r="D365" s="18">
        <v>44419</v>
      </c>
      <c r="E365" s="15" t="s">
        <v>16</v>
      </c>
      <c r="F365" s="7">
        <f>IFERROR(VLOOKUP(E365,[5]Listas!$B$13:$C$82,2,0)," ")</f>
        <v>20100383919</v>
      </c>
      <c r="G365" s="7" t="s">
        <v>757</v>
      </c>
      <c r="H365" s="7" t="s">
        <v>38</v>
      </c>
      <c r="I365" s="7" t="s">
        <v>134</v>
      </c>
      <c r="J365" s="7" t="str">
        <f>IFERROR(VLOOKUP(MID(G365,1,3),[5]Listas!$B$4:$C$7,2,0), " ")</f>
        <v>SOBREPESO</v>
      </c>
    </row>
    <row r="366" spans="1:10">
      <c r="A366" s="6">
        <v>363</v>
      </c>
      <c r="B366" s="14" t="s">
        <v>758</v>
      </c>
      <c r="C366" s="7">
        <v>4116</v>
      </c>
      <c r="D366" s="18">
        <v>44419</v>
      </c>
      <c r="E366" s="15" t="s">
        <v>16</v>
      </c>
      <c r="F366" s="7">
        <f>IFERROR(VLOOKUP(E366,[5]Listas!$B$13:$C$82,2,0)," ")</f>
        <v>20100383919</v>
      </c>
      <c r="G366" s="7" t="s">
        <v>759</v>
      </c>
      <c r="H366" s="7" t="s">
        <v>9</v>
      </c>
      <c r="I366" s="7" t="s">
        <v>56</v>
      </c>
      <c r="J366" s="7" t="str">
        <f>IFERROR(VLOOKUP(MID(G366,1,3),[5]Listas!$B$4:$C$7,2,0), " ")</f>
        <v>SOBREPESO</v>
      </c>
    </row>
    <row r="367" spans="1:10">
      <c r="A367" s="6">
        <v>364</v>
      </c>
      <c r="B367" s="14" t="s">
        <v>758</v>
      </c>
      <c r="C367" s="7">
        <v>4116</v>
      </c>
      <c r="D367" s="18">
        <v>44419</v>
      </c>
      <c r="E367" s="15" t="s">
        <v>16</v>
      </c>
      <c r="F367" s="7">
        <f>IFERROR(VLOOKUP(E367,[5]Listas!$B$13:$C$82,2,0)," ")</f>
        <v>20100383919</v>
      </c>
      <c r="G367" s="7" t="s">
        <v>760</v>
      </c>
      <c r="H367" s="7" t="s">
        <v>39</v>
      </c>
      <c r="I367" s="7" t="s">
        <v>56</v>
      </c>
      <c r="J367" s="7" t="str">
        <f>IFERROR(VLOOKUP(MID(G367,1,3),[5]Listas!$B$4:$C$7,2,0), " ")</f>
        <v>SOBREPESO</v>
      </c>
    </row>
    <row r="368" spans="1:10">
      <c r="A368" s="6">
        <v>365</v>
      </c>
      <c r="B368" s="14" t="s">
        <v>758</v>
      </c>
      <c r="C368" s="7">
        <v>4116</v>
      </c>
      <c r="D368" s="18">
        <v>44419</v>
      </c>
      <c r="E368" s="15" t="s">
        <v>16</v>
      </c>
      <c r="F368" s="7">
        <f>IFERROR(VLOOKUP(E368,[5]Listas!$B$13:$C$82,2,0)," ")</f>
        <v>20100383919</v>
      </c>
      <c r="G368" s="7" t="s">
        <v>761</v>
      </c>
      <c r="H368" s="7" t="s">
        <v>40</v>
      </c>
      <c r="I368" s="7" t="s">
        <v>56</v>
      </c>
      <c r="J368" s="7" t="str">
        <f>IFERROR(VLOOKUP(MID(G368,1,3),[5]Listas!$B$4:$C$7,2,0), " ")</f>
        <v>SOBREPESO</v>
      </c>
    </row>
    <row r="369" spans="1:11">
      <c r="A369" s="6">
        <v>366</v>
      </c>
      <c r="B369" s="14" t="s">
        <v>758</v>
      </c>
      <c r="C369" s="7">
        <v>4116</v>
      </c>
      <c r="D369" s="18">
        <v>44419</v>
      </c>
      <c r="E369" s="15" t="s">
        <v>16</v>
      </c>
      <c r="F369" s="7">
        <f>IFERROR(VLOOKUP(E369,[5]Listas!$B$13:$C$82,2,0)," ")</f>
        <v>20100383919</v>
      </c>
      <c r="G369" s="7" t="s">
        <v>762</v>
      </c>
      <c r="H369" s="7" t="s">
        <v>38</v>
      </c>
      <c r="I369" s="7" t="s">
        <v>56</v>
      </c>
      <c r="J369" s="7" t="str">
        <f>IFERROR(VLOOKUP(MID(G369,1,3),[5]Listas!$B$4:$C$7,2,0), " ")</f>
        <v>SOBREPESO</v>
      </c>
    </row>
    <row r="370" spans="1:11">
      <c r="A370" s="6">
        <v>367</v>
      </c>
      <c r="B370" s="14" t="s">
        <v>763</v>
      </c>
      <c r="C370" s="7">
        <v>4140</v>
      </c>
      <c r="D370" s="18">
        <v>44420</v>
      </c>
      <c r="E370" s="15" t="s">
        <v>16</v>
      </c>
      <c r="F370" s="7">
        <f>IFERROR(VLOOKUP(E370,[5]Listas!$B$13:$C$82,2,0)," ")</f>
        <v>20100383919</v>
      </c>
      <c r="G370" s="7" t="s">
        <v>764</v>
      </c>
      <c r="H370" s="7" t="s">
        <v>39</v>
      </c>
      <c r="I370" s="7" t="s">
        <v>56</v>
      </c>
      <c r="J370" s="7" t="str">
        <f>IFERROR(VLOOKUP(MID(G370,1,3),[5]Listas!$B$4:$C$7,2,0), " ")</f>
        <v>SOBREPESO</v>
      </c>
    </row>
    <row r="371" spans="1:11">
      <c r="A371" s="6">
        <v>368</v>
      </c>
      <c r="B371" s="14" t="s">
        <v>763</v>
      </c>
      <c r="C371" s="7">
        <v>4140</v>
      </c>
      <c r="D371" s="18">
        <v>44420</v>
      </c>
      <c r="E371" s="15" t="s">
        <v>16</v>
      </c>
      <c r="F371" s="7">
        <f>IFERROR(VLOOKUP(E371,[5]Listas!$B$13:$C$82,2,0)," ")</f>
        <v>20100383919</v>
      </c>
      <c r="G371" s="7" t="s">
        <v>765</v>
      </c>
      <c r="H371" s="7" t="s">
        <v>40</v>
      </c>
      <c r="I371" s="7" t="s">
        <v>56</v>
      </c>
      <c r="J371" s="7" t="str">
        <f>IFERROR(VLOOKUP(MID(G371,1,3),[5]Listas!$B$4:$C$7,2,0), " ")</f>
        <v>SOBREPESO</v>
      </c>
    </row>
    <row r="372" spans="1:11">
      <c r="A372" s="6">
        <v>369</v>
      </c>
      <c r="B372" s="14" t="s">
        <v>763</v>
      </c>
      <c r="C372" s="7">
        <v>4140</v>
      </c>
      <c r="D372" s="18">
        <v>44420</v>
      </c>
      <c r="E372" s="15" t="s">
        <v>16</v>
      </c>
      <c r="F372" s="7">
        <f>IFERROR(VLOOKUP(E372,[5]Listas!$B$13:$C$82,2,0)," ")</f>
        <v>20100383919</v>
      </c>
      <c r="G372" s="7" t="s">
        <v>766</v>
      </c>
      <c r="H372" s="7" t="s">
        <v>38</v>
      </c>
      <c r="I372" s="7" t="s">
        <v>56</v>
      </c>
      <c r="J372" s="7" t="str">
        <f>IFERROR(VLOOKUP(MID(G372,1,3),[5]Listas!$B$4:$C$7,2,0), " ")</f>
        <v>SOBREPESO</v>
      </c>
    </row>
    <row r="373" spans="1:11">
      <c r="A373" s="6">
        <v>370</v>
      </c>
      <c r="B373" s="12">
        <v>117210</v>
      </c>
      <c r="C373" s="7">
        <v>4048</v>
      </c>
      <c r="D373" s="13">
        <v>44417</v>
      </c>
      <c r="E373" s="7" t="s">
        <v>27</v>
      </c>
      <c r="F373" s="7">
        <f>IFERROR(VLOOKUP(E373,[2]Listas!$B$13:$C$82,2,0)," ")</f>
        <v>20100568617</v>
      </c>
      <c r="G373" s="17" t="s">
        <v>249</v>
      </c>
      <c r="H373" s="17" t="s">
        <v>41</v>
      </c>
      <c r="I373" s="17" t="s">
        <v>250</v>
      </c>
      <c r="J373" s="7" t="s">
        <v>7</v>
      </c>
      <c r="K373" s="3"/>
    </row>
    <row r="374" spans="1:11">
      <c r="A374" s="6">
        <v>371</v>
      </c>
      <c r="B374" s="12">
        <v>117210</v>
      </c>
      <c r="C374" s="7">
        <v>4048</v>
      </c>
      <c r="D374" s="13">
        <v>44417</v>
      </c>
      <c r="E374" s="7" t="s">
        <v>27</v>
      </c>
      <c r="F374" s="7">
        <f>IFERROR(VLOOKUP(E374,[2]Listas!$B$13:$C$82,2,0)," ")</f>
        <v>20100568617</v>
      </c>
      <c r="G374" s="17" t="s">
        <v>251</v>
      </c>
      <c r="H374" s="17" t="s">
        <v>34</v>
      </c>
      <c r="I374" s="17" t="s">
        <v>250</v>
      </c>
      <c r="J374" s="7" t="s">
        <v>7</v>
      </c>
      <c r="K374" s="3"/>
    </row>
    <row r="375" spans="1:11">
      <c r="A375" s="6">
        <v>372</v>
      </c>
      <c r="B375" s="12">
        <v>117210</v>
      </c>
      <c r="C375" s="7">
        <v>4048</v>
      </c>
      <c r="D375" s="13">
        <v>44417</v>
      </c>
      <c r="E375" s="7" t="s">
        <v>27</v>
      </c>
      <c r="F375" s="7">
        <f>IFERROR(VLOOKUP(E375,[2]Listas!$B$13:$C$82,2,0)," ")</f>
        <v>20100568617</v>
      </c>
      <c r="G375" s="17" t="s">
        <v>252</v>
      </c>
      <c r="H375" s="17" t="s">
        <v>25</v>
      </c>
      <c r="I375" s="17" t="s">
        <v>250</v>
      </c>
      <c r="J375" s="7" t="s">
        <v>7</v>
      </c>
      <c r="K375" s="3"/>
    </row>
    <row r="376" spans="1:11">
      <c r="A376" s="6">
        <v>373</v>
      </c>
      <c r="B376" s="12">
        <v>117210</v>
      </c>
      <c r="C376" s="7">
        <v>4048</v>
      </c>
      <c r="D376" s="13">
        <v>44417</v>
      </c>
      <c r="E376" s="7" t="s">
        <v>27</v>
      </c>
      <c r="F376" s="7">
        <f>IFERROR(VLOOKUP(E376,[2]Listas!$B$13:$C$82,2,0)," ")</f>
        <v>20100568617</v>
      </c>
      <c r="G376" s="17" t="s">
        <v>253</v>
      </c>
      <c r="H376" s="17" t="s">
        <v>84</v>
      </c>
      <c r="I376" s="17" t="s">
        <v>250</v>
      </c>
      <c r="J376" s="7" t="s">
        <v>7</v>
      </c>
      <c r="K376" s="3"/>
    </row>
    <row r="377" spans="1:11">
      <c r="A377" s="6">
        <v>374</v>
      </c>
      <c r="B377" s="12">
        <v>117210</v>
      </c>
      <c r="C377" s="7">
        <v>4048</v>
      </c>
      <c r="D377" s="13">
        <v>44417</v>
      </c>
      <c r="E377" s="7" t="s">
        <v>27</v>
      </c>
      <c r="F377" s="7">
        <f>IFERROR(VLOOKUP(E377,[2]Listas!$B$13:$C$82,2,0)," ")</f>
        <v>20100568617</v>
      </c>
      <c r="G377" s="17" t="s">
        <v>254</v>
      </c>
      <c r="H377" s="17" t="s">
        <v>80</v>
      </c>
      <c r="I377" s="17" t="s">
        <v>255</v>
      </c>
      <c r="J377" s="7" t="s">
        <v>7</v>
      </c>
      <c r="K377" s="3"/>
    </row>
    <row r="378" spans="1:11">
      <c r="A378" s="6">
        <v>375</v>
      </c>
      <c r="B378" s="12">
        <v>117210</v>
      </c>
      <c r="C378" s="7">
        <v>4048</v>
      </c>
      <c r="D378" s="13">
        <v>44417</v>
      </c>
      <c r="E378" s="7" t="s">
        <v>27</v>
      </c>
      <c r="F378" s="7">
        <f>IFERROR(VLOOKUP(E378,[2]Listas!$B$13:$C$82,2,0)," ")</f>
        <v>20100568617</v>
      </c>
      <c r="G378" s="17" t="s">
        <v>256</v>
      </c>
      <c r="H378" s="17" t="s">
        <v>80</v>
      </c>
      <c r="I378" s="17" t="s">
        <v>255</v>
      </c>
      <c r="J378" s="7" t="s">
        <v>7</v>
      </c>
      <c r="K378" s="3"/>
    </row>
    <row r="379" spans="1:11">
      <c r="A379" s="6">
        <v>376</v>
      </c>
      <c r="B379" s="12">
        <v>117410</v>
      </c>
      <c r="C379" s="7">
        <v>4080</v>
      </c>
      <c r="D379" s="13">
        <v>44418</v>
      </c>
      <c r="E379" s="7" t="s">
        <v>16</v>
      </c>
      <c r="F379" s="7">
        <v>20100383919</v>
      </c>
      <c r="G379" s="17" t="s">
        <v>257</v>
      </c>
      <c r="H379" s="17" t="s">
        <v>38</v>
      </c>
      <c r="I379" s="17" t="s">
        <v>258</v>
      </c>
      <c r="J379" s="7" t="s">
        <v>7</v>
      </c>
      <c r="K379" s="3"/>
    </row>
    <row r="380" spans="1:11">
      <c r="A380" s="6">
        <v>377</v>
      </c>
      <c r="B380" s="12">
        <v>117410</v>
      </c>
      <c r="C380" s="7">
        <v>4080</v>
      </c>
      <c r="D380" s="13">
        <v>44418</v>
      </c>
      <c r="E380" s="7" t="s">
        <v>16</v>
      </c>
      <c r="F380" s="7">
        <v>20100383919</v>
      </c>
      <c r="G380" s="17" t="s">
        <v>259</v>
      </c>
      <c r="H380" s="17" t="s">
        <v>40</v>
      </c>
      <c r="I380" s="17" t="s">
        <v>258</v>
      </c>
      <c r="J380" s="7" t="s">
        <v>7</v>
      </c>
      <c r="K380" s="3"/>
    </row>
    <row r="381" spans="1:11">
      <c r="A381" s="6">
        <v>378</v>
      </c>
      <c r="B381" s="12">
        <v>117410</v>
      </c>
      <c r="C381" s="7">
        <v>4080</v>
      </c>
      <c r="D381" s="13">
        <v>44418</v>
      </c>
      <c r="E381" s="7" t="s">
        <v>16</v>
      </c>
      <c r="F381" s="7">
        <v>20100383919</v>
      </c>
      <c r="G381" s="17" t="s">
        <v>260</v>
      </c>
      <c r="H381" s="17" t="s">
        <v>39</v>
      </c>
      <c r="I381" s="17" t="s">
        <v>258</v>
      </c>
      <c r="J381" s="7" t="s">
        <v>7</v>
      </c>
      <c r="K381" s="3"/>
    </row>
    <row r="382" spans="1:11" ht="42.75">
      <c r="A382" s="6">
        <v>379</v>
      </c>
      <c r="B382" s="12">
        <v>117415</v>
      </c>
      <c r="C382" s="7">
        <v>4081</v>
      </c>
      <c r="D382" s="13">
        <v>44418</v>
      </c>
      <c r="E382" s="13" t="s">
        <v>20</v>
      </c>
      <c r="F382" s="7">
        <f>IFERROR(VLOOKUP(E382,[2]Listas!$B$13:$C$82,2,0)," ")</f>
        <v>20371332210</v>
      </c>
      <c r="G382" s="17" t="s">
        <v>261</v>
      </c>
      <c r="H382" s="17" t="s">
        <v>54</v>
      </c>
      <c r="I382" s="17" t="s">
        <v>59</v>
      </c>
      <c r="J382" s="7" t="s">
        <v>7</v>
      </c>
      <c r="K382" s="3"/>
    </row>
    <row r="383" spans="1:11" ht="42.75">
      <c r="A383" s="6">
        <v>380</v>
      </c>
      <c r="B383" s="12">
        <v>117415</v>
      </c>
      <c r="C383" s="7">
        <v>4081</v>
      </c>
      <c r="D383" s="13">
        <v>44418</v>
      </c>
      <c r="E383" s="13" t="s">
        <v>20</v>
      </c>
      <c r="F383" s="7">
        <f>IFERROR(VLOOKUP(E383,[2]Listas!$B$13:$C$82,2,0)," ")</f>
        <v>20371332210</v>
      </c>
      <c r="G383" s="17" t="s">
        <v>262</v>
      </c>
      <c r="H383" s="17" t="s">
        <v>58</v>
      </c>
      <c r="I383" s="17" t="s">
        <v>263</v>
      </c>
      <c r="J383" s="7" t="s">
        <v>7</v>
      </c>
      <c r="K383" s="3"/>
    </row>
    <row r="384" spans="1:11" ht="57">
      <c r="A384" s="6">
        <v>381</v>
      </c>
      <c r="B384" s="12">
        <v>117433</v>
      </c>
      <c r="C384" s="7">
        <v>4086</v>
      </c>
      <c r="D384" s="13">
        <v>44418</v>
      </c>
      <c r="E384" s="7" t="s">
        <v>17</v>
      </c>
      <c r="F384" s="7">
        <f>IFERROR(VLOOKUP(E384,[3]Listas!$B$13:$C$82,2,0)," ")</f>
        <v>20515473735</v>
      </c>
      <c r="G384" s="17" t="s">
        <v>272</v>
      </c>
      <c r="H384" s="17" t="s">
        <v>273</v>
      </c>
      <c r="I384" s="17" t="s">
        <v>280</v>
      </c>
      <c r="J384" s="7" t="s">
        <v>7</v>
      </c>
      <c r="K384" s="3"/>
    </row>
    <row r="385" spans="1:11" ht="57">
      <c r="A385" s="6">
        <v>382</v>
      </c>
      <c r="B385" s="12">
        <v>117433</v>
      </c>
      <c r="C385" s="7">
        <v>4086</v>
      </c>
      <c r="D385" s="13">
        <v>44418</v>
      </c>
      <c r="E385" s="7" t="s">
        <v>17</v>
      </c>
      <c r="F385" s="7">
        <f>IFERROR(VLOOKUP(E385,[3]Listas!$B$13:$C$82,2,0)," ")</f>
        <v>20515473735</v>
      </c>
      <c r="G385" s="17" t="s">
        <v>274</v>
      </c>
      <c r="H385" s="17" t="s">
        <v>275</v>
      </c>
      <c r="I385" s="17" t="s">
        <v>280</v>
      </c>
      <c r="J385" s="7" t="s">
        <v>7</v>
      </c>
      <c r="K385" s="3"/>
    </row>
    <row r="386" spans="1:11" ht="57">
      <c r="A386" s="6">
        <v>383</v>
      </c>
      <c r="B386" s="12">
        <v>117433</v>
      </c>
      <c r="C386" s="7">
        <v>4086</v>
      </c>
      <c r="D386" s="13">
        <v>44418</v>
      </c>
      <c r="E386" s="7" t="s">
        <v>17</v>
      </c>
      <c r="F386" s="7">
        <f>IFERROR(VLOOKUP(E386,[3]Listas!$B$13:$C$82,2,0)," ")</f>
        <v>20515473735</v>
      </c>
      <c r="G386" s="17" t="s">
        <v>276</v>
      </c>
      <c r="H386" s="17" t="s">
        <v>277</v>
      </c>
      <c r="I386" s="17" t="s">
        <v>280</v>
      </c>
      <c r="J386" s="7" t="s">
        <v>7</v>
      </c>
      <c r="K386" s="3"/>
    </row>
    <row r="387" spans="1:11" ht="57">
      <c r="A387" s="6">
        <v>384</v>
      </c>
      <c r="B387" s="12">
        <v>117433</v>
      </c>
      <c r="C387" s="7">
        <v>4086</v>
      </c>
      <c r="D387" s="13">
        <v>44418</v>
      </c>
      <c r="E387" s="7" t="s">
        <v>17</v>
      </c>
      <c r="F387" s="7">
        <f>IFERROR(VLOOKUP(E387,[3]Listas!$B$13:$C$82,2,0)," ")</f>
        <v>20515473735</v>
      </c>
      <c r="G387" s="17" t="s">
        <v>278</v>
      </c>
      <c r="H387" s="17" t="s">
        <v>279</v>
      </c>
      <c r="I387" s="17" t="s">
        <v>280</v>
      </c>
      <c r="J387" s="7" t="s">
        <v>7</v>
      </c>
      <c r="K387" s="3"/>
    </row>
    <row r="388" spans="1:11">
      <c r="A388" s="6">
        <v>385</v>
      </c>
      <c r="B388" s="14" t="s">
        <v>788</v>
      </c>
      <c r="C388" s="7">
        <v>4183</v>
      </c>
      <c r="D388" s="18">
        <v>44421</v>
      </c>
      <c r="E388" s="15" t="s">
        <v>27</v>
      </c>
      <c r="F388" s="7">
        <f>IFERROR(VLOOKUP(E388,[5]Listas!$B$13:$C$82,2,0)," ")</f>
        <v>20100568617</v>
      </c>
      <c r="G388" s="7" t="s">
        <v>789</v>
      </c>
      <c r="H388" s="7" t="s">
        <v>25</v>
      </c>
      <c r="I388" s="7" t="s">
        <v>790</v>
      </c>
      <c r="J388" s="7" t="str">
        <f>IFERROR(VLOOKUP(MID(G388,1,3),[5]Listas!$B$4:$C$7,2,0), " ")</f>
        <v>SOBREPESO</v>
      </c>
    </row>
    <row r="389" spans="1:11">
      <c r="A389" s="6">
        <v>386</v>
      </c>
      <c r="B389" s="14" t="s">
        <v>788</v>
      </c>
      <c r="C389" s="7">
        <v>4183</v>
      </c>
      <c r="D389" s="18">
        <v>44421</v>
      </c>
      <c r="E389" s="15" t="s">
        <v>27</v>
      </c>
      <c r="F389" s="7">
        <f>IFERROR(VLOOKUP(E389,[5]Listas!$B$13:$C$82,2,0)," ")</f>
        <v>20100568617</v>
      </c>
      <c r="G389" s="7" t="s">
        <v>791</v>
      </c>
      <c r="H389" s="7" t="s">
        <v>25</v>
      </c>
      <c r="I389" s="7" t="s">
        <v>790</v>
      </c>
      <c r="J389" s="7" t="str">
        <f>IFERROR(VLOOKUP(MID(G389,1,3),[5]Listas!$B$4:$C$7,2,0), " ")</f>
        <v>SOBREPESO</v>
      </c>
    </row>
    <row r="390" spans="1:11">
      <c r="A390" s="6">
        <v>387</v>
      </c>
      <c r="B390" s="14" t="s">
        <v>792</v>
      </c>
      <c r="C390" s="7">
        <v>4184</v>
      </c>
      <c r="D390" s="18">
        <v>44421</v>
      </c>
      <c r="E390" s="15" t="s">
        <v>20</v>
      </c>
      <c r="F390" s="7">
        <f>IFERROR(VLOOKUP(E390,[5]Listas!$B$13:$C$82,2,0)," ")</f>
        <v>20371332210</v>
      </c>
      <c r="G390" s="7" t="s">
        <v>793</v>
      </c>
      <c r="H390" s="7" t="s">
        <v>794</v>
      </c>
      <c r="I390" s="7" t="s">
        <v>583</v>
      </c>
      <c r="J390" s="7" t="str">
        <f>IFERROR(VLOOKUP(MID(G390,1,3),[5]Listas!$B$4:$C$7,2,0), " ")</f>
        <v>SOBREPESO</v>
      </c>
    </row>
    <row r="391" spans="1:11">
      <c r="A391" s="6">
        <v>388</v>
      </c>
      <c r="B391" s="14" t="s">
        <v>792</v>
      </c>
      <c r="C391" s="7">
        <v>4184</v>
      </c>
      <c r="D391" s="18">
        <v>44421</v>
      </c>
      <c r="E391" s="15" t="s">
        <v>20</v>
      </c>
      <c r="F391" s="7">
        <f>IFERROR(VLOOKUP(E391,[5]Listas!$B$13:$C$82,2,0)," ")</f>
        <v>20371332210</v>
      </c>
      <c r="G391" s="7" t="s">
        <v>795</v>
      </c>
      <c r="H391" s="7" t="s">
        <v>85</v>
      </c>
      <c r="I391" s="7" t="s">
        <v>31</v>
      </c>
      <c r="J391" s="7" t="str">
        <f>IFERROR(VLOOKUP(MID(G391,1,3),[5]Listas!$B$4:$C$7,2,0), " ")</f>
        <v>SOBREPESO</v>
      </c>
    </row>
    <row r="392" spans="1:11">
      <c r="A392" s="6">
        <v>389</v>
      </c>
      <c r="B392" s="14" t="s">
        <v>796</v>
      </c>
      <c r="C392" s="7">
        <v>4185</v>
      </c>
      <c r="D392" s="18">
        <v>44421</v>
      </c>
      <c r="E392" s="15" t="s">
        <v>797</v>
      </c>
      <c r="F392" s="7">
        <f>IFERROR(VLOOKUP(E392,[5]Listas!$B$13:$C$82,2,0)," ")</f>
        <v>20477826271</v>
      </c>
      <c r="G392" s="7" t="s">
        <v>798</v>
      </c>
      <c r="H392" s="7" t="s">
        <v>799</v>
      </c>
      <c r="I392" s="7" t="s">
        <v>800</v>
      </c>
      <c r="J392" s="7" t="str">
        <f>IFERROR(VLOOKUP(MID(G392,1,3),[5]Listas!$B$4:$C$7,2,0), " ")</f>
        <v>SOBREPESO</v>
      </c>
    </row>
    <row r="393" spans="1:11">
      <c r="A393" s="6">
        <v>390</v>
      </c>
      <c r="B393" s="14" t="s">
        <v>801</v>
      </c>
      <c r="C393" s="7">
        <v>4186</v>
      </c>
      <c r="D393" s="18">
        <v>44421</v>
      </c>
      <c r="E393" s="15" t="s">
        <v>310</v>
      </c>
      <c r="F393" s="7">
        <f>IFERROR(VLOOKUP(E393,[5]Listas!$B$13:$C$82,2,0)," ")</f>
        <v>20602556108</v>
      </c>
      <c r="G393" s="7" t="s">
        <v>802</v>
      </c>
      <c r="H393" s="7" t="s">
        <v>420</v>
      </c>
      <c r="I393" s="7" t="s">
        <v>421</v>
      </c>
      <c r="J393" s="7" t="str">
        <f>IFERROR(VLOOKUP(MID(G393,1,3),[5]Listas!$B$4:$C$7,2,0), " ")</f>
        <v>SOBREPESO</v>
      </c>
    </row>
    <row r="394" spans="1:11">
      <c r="A394" s="6">
        <v>391</v>
      </c>
      <c r="B394" s="14" t="s">
        <v>801</v>
      </c>
      <c r="C394" s="7">
        <v>4186</v>
      </c>
      <c r="D394" s="18">
        <v>44421</v>
      </c>
      <c r="E394" s="15" t="s">
        <v>310</v>
      </c>
      <c r="F394" s="7">
        <f>IFERROR(VLOOKUP(E394,[5]Listas!$B$13:$C$82,2,0)," ")</f>
        <v>20602556108</v>
      </c>
      <c r="G394" s="7" t="s">
        <v>803</v>
      </c>
      <c r="H394" s="7" t="s">
        <v>423</v>
      </c>
      <c r="I394" s="7" t="s">
        <v>421</v>
      </c>
      <c r="J394" s="7" t="str">
        <f>IFERROR(VLOOKUP(MID(G394,1,3),[5]Listas!$B$4:$C$7,2,0), " ")</f>
        <v>SOBREPESO</v>
      </c>
    </row>
    <row r="395" spans="1:11">
      <c r="A395" s="6">
        <v>392</v>
      </c>
      <c r="B395" s="14" t="s">
        <v>801</v>
      </c>
      <c r="C395" s="7">
        <v>4186</v>
      </c>
      <c r="D395" s="18">
        <v>44421</v>
      </c>
      <c r="E395" s="15" t="s">
        <v>310</v>
      </c>
      <c r="F395" s="7">
        <f>IFERROR(VLOOKUP(E395,[5]Listas!$B$13:$C$82,2,0)," ")</f>
        <v>20602556108</v>
      </c>
      <c r="G395" s="7" t="s">
        <v>1213</v>
      </c>
      <c r="H395" s="7" t="s">
        <v>420</v>
      </c>
      <c r="I395" s="7" t="s">
        <v>804</v>
      </c>
      <c r="J395" s="7" t="s">
        <v>7</v>
      </c>
      <c r="K395" s="3"/>
    </row>
    <row r="396" spans="1:11">
      <c r="A396" s="6">
        <v>393</v>
      </c>
      <c r="B396" s="14" t="s">
        <v>801</v>
      </c>
      <c r="C396" s="7">
        <v>4186</v>
      </c>
      <c r="D396" s="18">
        <v>44421</v>
      </c>
      <c r="E396" s="15" t="s">
        <v>310</v>
      </c>
      <c r="F396" s="7">
        <f>IFERROR(VLOOKUP(E396,[5]Listas!$B$13:$C$82,2,0)," ")</f>
        <v>20602556108</v>
      </c>
      <c r="G396" s="7" t="s">
        <v>1212</v>
      </c>
      <c r="H396" s="7" t="s">
        <v>423</v>
      </c>
      <c r="I396" s="7" t="s">
        <v>804</v>
      </c>
      <c r="J396" s="7" t="s">
        <v>7</v>
      </c>
      <c r="K396" s="3"/>
    </row>
    <row r="397" spans="1:11">
      <c r="A397" s="6">
        <v>394</v>
      </c>
      <c r="B397" s="14" t="s">
        <v>805</v>
      </c>
      <c r="C397" s="7">
        <v>4187</v>
      </c>
      <c r="D397" s="18">
        <v>44421</v>
      </c>
      <c r="E397" s="15" t="s">
        <v>310</v>
      </c>
      <c r="F397" s="7">
        <f>IFERROR(VLOOKUP(E397,[5]Listas!$B$13:$C$82,2,0)," ")</f>
        <v>20602556108</v>
      </c>
      <c r="G397" s="7" t="s">
        <v>806</v>
      </c>
      <c r="H397" s="7" t="s">
        <v>420</v>
      </c>
      <c r="I397" s="7" t="s">
        <v>421</v>
      </c>
      <c r="J397" s="7" t="str">
        <f>IFERROR(VLOOKUP(MID(G397,1,3),[5]Listas!$B$4:$C$7,2,0), " ")</f>
        <v>SOBREPESO</v>
      </c>
    </row>
    <row r="398" spans="1:11">
      <c r="A398" s="6">
        <v>395</v>
      </c>
      <c r="B398" s="14" t="s">
        <v>805</v>
      </c>
      <c r="C398" s="7">
        <v>4187</v>
      </c>
      <c r="D398" s="18">
        <v>44421</v>
      </c>
      <c r="E398" s="15" t="s">
        <v>310</v>
      </c>
      <c r="F398" s="7">
        <f>IFERROR(VLOOKUP(E398,[5]Listas!$B$13:$C$82,2,0)," ")</f>
        <v>20602556108</v>
      </c>
      <c r="G398" s="7" t="s">
        <v>807</v>
      </c>
      <c r="H398" s="7" t="s">
        <v>423</v>
      </c>
      <c r="I398" s="7" t="s">
        <v>421</v>
      </c>
      <c r="J398" s="7" t="str">
        <f>IFERROR(VLOOKUP(MID(G398,1,3),[5]Listas!$B$4:$C$7,2,0), " ")</f>
        <v>SOBREPESO</v>
      </c>
    </row>
    <row r="399" spans="1:11">
      <c r="A399" s="6">
        <v>396</v>
      </c>
      <c r="B399" s="14" t="s">
        <v>805</v>
      </c>
      <c r="C399" s="7">
        <v>4187</v>
      </c>
      <c r="D399" s="18">
        <v>44421</v>
      </c>
      <c r="E399" s="15" t="s">
        <v>310</v>
      </c>
      <c r="F399" s="7">
        <f>IFERROR(VLOOKUP(E399,[5]Listas!$B$13:$C$82,2,0)," ")</f>
        <v>20602556108</v>
      </c>
      <c r="G399" s="7" t="s">
        <v>808</v>
      </c>
      <c r="H399" s="7" t="s">
        <v>420</v>
      </c>
      <c r="I399" s="7" t="s">
        <v>804</v>
      </c>
      <c r="J399" s="7" t="str">
        <f>IFERROR(VLOOKUP(MID(G399,1,3),[5]Listas!$B$4:$C$7,2,0), " ")</f>
        <v>SOBREPESO</v>
      </c>
    </row>
    <row r="400" spans="1:11">
      <c r="A400" s="6">
        <v>397</v>
      </c>
      <c r="B400" s="14" t="s">
        <v>805</v>
      </c>
      <c r="C400" s="7">
        <v>4187</v>
      </c>
      <c r="D400" s="18">
        <v>44421</v>
      </c>
      <c r="E400" s="15" t="s">
        <v>310</v>
      </c>
      <c r="F400" s="7">
        <f>IFERROR(VLOOKUP(E400,[5]Listas!$B$13:$C$82,2,0)," ")</f>
        <v>20602556108</v>
      </c>
      <c r="G400" s="7" t="s">
        <v>809</v>
      </c>
      <c r="H400" s="7" t="s">
        <v>423</v>
      </c>
      <c r="I400" s="7" t="s">
        <v>804</v>
      </c>
      <c r="J400" s="7" t="str">
        <f>IFERROR(VLOOKUP(MID(G400,1,3),[5]Listas!$B$4:$C$7,2,0), " ")</f>
        <v>SOBREPESO</v>
      </c>
    </row>
    <row r="401" spans="1:10">
      <c r="A401" s="6">
        <v>398</v>
      </c>
      <c r="B401" s="14" t="s">
        <v>810</v>
      </c>
      <c r="C401" s="7">
        <v>4188</v>
      </c>
      <c r="D401" s="18">
        <v>44421</v>
      </c>
      <c r="E401" s="15" t="s">
        <v>310</v>
      </c>
      <c r="F401" s="7">
        <f>IFERROR(VLOOKUP(E401,[5]Listas!$B$13:$C$82,2,0)," ")</f>
        <v>20602556108</v>
      </c>
      <c r="G401" s="7" t="s">
        <v>811</v>
      </c>
      <c r="H401" s="7" t="s">
        <v>420</v>
      </c>
      <c r="I401" s="7" t="s">
        <v>421</v>
      </c>
      <c r="J401" s="7" t="str">
        <f>IFERROR(VLOOKUP(MID(G401,1,3),[5]Listas!$B$4:$C$7,2,0), " ")</f>
        <v>SOBREPESO</v>
      </c>
    </row>
    <row r="402" spans="1:10">
      <c r="A402" s="6">
        <v>399</v>
      </c>
      <c r="B402" s="14" t="s">
        <v>810</v>
      </c>
      <c r="C402" s="7">
        <v>4188</v>
      </c>
      <c r="D402" s="18">
        <v>44421</v>
      </c>
      <c r="E402" s="15" t="s">
        <v>310</v>
      </c>
      <c r="F402" s="7">
        <f>IFERROR(VLOOKUP(E402,[5]Listas!$B$13:$C$82,2,0)," ")</f>
        <v>20602556108</v>
      </c>
      <c r="G402" s="7" t="s">
        <v>812</v>
      </c>
      <c r="H402" s="7" t="s">
        <v>423</v>
      </c>
      <c r="I402" s="7" t="s">
        <v>421</v>
      </c>
      <c r="J402" s="7" t="str">
        <f>IFERROR(VLOOKUP(MID(G402,1,3),[5]Listas!$B$4:$C$7,2,0), " ")</f>
        <v>SOBREPESO</v>
      </c>
    </row>
    <row r="403" spans="1:10">
      <c r="A403" s="6">
        <v>400</v>
      </c>
      <c r="B403" s="14" t="s">
        <v>810</v>
      </c>
      <c r="C403" s="7">
        <v>4188</v>
      </c>
      <c r="D403" s="18">
        <v>44421</v>
      </c>
      <c r="E403" s="15" t="s">
        <v>310</v>
      </c>
      <c r="F403" s="7">
        <f>IFERROR(VLOOKUP(E403,[5]Listas!$B$13:$C$82,2,0)," ")</f>
        <v>20602556108</v>
      </c>
      <c r="G403" s="7" t="s">
        <v>813</v>
      </c>
      <c r="H403" s="7" t="s">
        <v>477</v>
      </c>
      <c r="I403" s="7" t="s">
        <v>421</v>
      </c>
      <c r="J403" s="7" t="str">
        <f>IFERROR(VLOOKUP(MID(G403,1,3),[5]Listas!$B$4:$C$7,2,0), " ")</f>
        <v>SOBREPESO</v>
      </c>
    </row>
    <row r="404" spans="1:10">
      <c r="A404" s="6">
        <v>401</v>
      </c>
      <c r="B404" s="14" t="s">
        <v>823</v>
      </c>
      <c r="C404" s="7">
        <v>4211</v>
      </c>
      <c r="D404" s="18">
        <v>44424</v>
      </c>
      <c r="E404" s="16" t="s">
        <v>16</v>
      </c>
      <c r="F404" s="7">
        <f>IFERROR(VLOOKUP(E404,[5]Listas!$B$13:$C$82,2,0)," ")</f>
        <v>20100383919</v>
      </c>
      <c r="G404" s="7" t="s">
        <v>824</v>
      </c>
      <c r="H404" s="7" t="s">
        <v>22</v>
      </c>
      <c r="I404" s="7" t="s">
        <v>75</v>
      </c>
      <c r="J404" s="7" t="str">
        <f>IFERROR(VLOOKUP(MID(G404,1,3),[5]Listas!$B$4:$C$7,2,0), " ")</f>
        <v>SOBREPESO</v>
      </c>
    </row>
    <row r="405" spans="1:10">
      <c r="A405" s="6">
        <v>402</v>
      </c>
      <c r="B405" s="14" t="s">
        <v>823</v>
      </c>
      <c r="C405" s="7">
        <v>4211</v>
      </c>
      <c r="D405" s="18">
        <v>44424</v>
      </c>
      <c r="E405" s="16" t="s">
        <v>16</v>
      </c>
      <c r="F405" s="7">
        <f>IFERROR(VLOOKUP(E405,[5]Listas!$B$13:$C$82,2,0)," ")</f>
        <v>20100383919</v>
      </c>
      <c r="G405" s="7" t="s">
        <v>825</v>
      </c>
      <c r="H405" s="7" t="s">
        <v>76</v>
      </c>
      <c r="I405" s="7" t="s">
        <v>81</v>
      </c>
      <c r="J405" s="7" t="str">
        <f>IFERROR(VLOOKUP(MID(G405,1,3),[5]Listas!$B$4:$C$7,2,0), " ")</f>
        <v>SOBREPESO</v>
      </c>
    </row>
    <row r="406" spans="1:10">
      <c r="A406" s="6">
        <v>403</v>
      </c>
      <c r="B406" s="14" t="s">
        <v>823</v>
      </c>
      <c r="C406" s="7">
        <v>4211</v>
      </c>
      <c r="D406" s="18">
        <v>44424</v>
      </c>
      <c r="E406" s="16" t="s">
        <v>16</v>
      </c>
      <c r="F406" s="7">
        <f>IFERROR(VLOOKUP(E406,[5]Listas!$B$13:$C$82,2,0)," ")</f>
        <v>20100383919</v>
      </c>
      <c r="G406" s="7" t="s">
        <v>826</v>
      </c>
      <c r="H406" s="7" t="s">
        <v>23</v>
      </c>
      <c r="I406" s="7" t="s">
        <v>45</v>
      </c>
      <c r="J406" s="7" t="str">
        <f>IFERROR(VLOOKUP(MID(G406,1,3),[5]Listas!$B$4:$C$7,2,0), " ")</f>
        <v>SOBREPESO</v>
      </c>
    </row>
    <row r="407" spans="1:10">
      <c r="A407" s="6">
        <v>404</v>
      </c>
      <c r="B407" s="14" t="s">
        <v>823</v>
      </c>
      <c r="C407" s="7">
        <v>4211</v>
      </c>
      <c r="D407" s="18">
        <v>44424</v>
      </c>
      <c r="E407" s="16" t="s">
        <v>16</v>
      </c>
      <c r="F407" s="7">
        <f>IFERROR(VLOOKUP(E407,[5]Listas!$B$13:$C$82,2,0)," ")</f>
        <v>20100383919</v>
      </c>
      <c r="G407" s="7" t="s">
        <v>827</v>
      </c>
      <c r="H407" s="7" t="s">
        <v>76</v>
      </c>
      <c r="I407" s="7" t="s">
        <v>45</v>
      </c>
      <c r="J407" s="7" t="str">
        <f>IFERROR(VLOOKUP(MID(G407,1,3),[5]Listas!$B$4:$C$7,2,0), " ")</f>
        <v>SOBREPESO</v>
      </c>
    </row>
    <row r="408" spans="1:10">
      <c r="A408" s="6">
        <v>405</v>
      </c>
      <c r="B408" s="14" t="s">
        <v>823</v>
      </c>
      <c r="C408" s="7">
        <v>4211</v>
      </c>
      <c r="D408" s="18">
        <v>44424</v>
      </c>
      <c r="E408" s="16" t="s">
        <v>16</v>
      </c>
      <c r="F408" s="7">
        <f>IFERROR(VLOOKUP(E408,[5]Listas!$B$13:$C$82,2,0)," ")</f>
        <v>20100383919</v>
      </c>
      <c r="G408" s="7" t="s">
        <v>828</v>
      </c>
      <c r="H408" s="7" t="s">
        <v>22</v>
      </c>
      <c r="I408" s="7" t="s">
        <v>75</v>
      </c>
      <c r="J408" s="7" t="str">
        <f>IFERROR(VLOOKUP(MID(G408,1,3),[5]Listas!$B$4:$C$7,2,0), " ")</f>
        <v>SOBREPESO</v>
      </c>
    </row>
    <row r="409" spans="1:10">
      <c r="A409" s="6">
        <v>406</v>
      </c>
      <c r="B409" s="14" t="s">
        <v>823</v>
      </c>
      <c r="C409" s="7">
        <v>4211</v>
      </c>
      <c r="D409" s="18">
        <v>44424</v>
      </c>
      <c r="E409" s="16" t="s">
        <v>16</v>
      </c>
      <c r="F409" s="7">
        <f>IFERROR(VLOOKUP(E409,[5]Listas!$B$13:$C$82,2,0)," ")</f>
        <v>20100383919</v>
      </c>
      <c r="G409" s="7" t="s">
        <v>829</v>
      </c>
      <c r="H409" s="7" t="s">
        <v>23</v>
      </c>
      <c r="I409" s="7" t="s">
        <v>81</v>
      </c>
      <c r="J409" s="7" t="str">
        <f>IFERROR(VLOOKUP(MID(G409,1,3),[5]Listas!$B$4:$C$7,2,0), " ")</f>
        <v>SOBREPESO</v>
      </c>
    </row>
    <row r="410" spans="1:10">
      <c r="A410" s="6">
        <v>407</v>
      </c>
      <c r="B410" s="14" t="s">
        <v>830</v>
      </c>
      <c r="C410" s="7">
        <v>4225</v>
      </c>
      <c r="D410" s="18">
        <v>44424</v>
      </c>
      <c r="E410" s="16" t="s">
        <v>35</v>
      </c>
      <c r="F410" s="7">
        <f>IFERROR(VLOOKUP(E410,[5]Listas!$B$13:$C$82,2,0)," ")</f>
        <v>20554815473</v>
      </c>
      <c r="G410" s="7" t="s">
        <v>831</v>
      </c>
      <c r="H410" s="7" t="s">
        <v>427</v>
      </c>
      <c r="I410" s="7" t="s">
        <v>37</v>
      </c>
      <c r="J410" s="7" t="str">
        <f>IFERROR(VLOOKUP(MID(G410,1,3),[5]Listas!$B$4:$C$7,2,0), " ")</f>
        <v>SOBREPESO</v>
      </c>
    </row>
    <row r="411" spans="1:10">
      <c r="A411" s="6">
        <v>408</v>
      </c>
      <c r="B411" s="14" t="s">
        <v>830</v>
      </c>
      <c r="C411" s="7">
        <v>4225</v>
      </c>
      <c r="D411" s="18">
        <v>44424</v>
      </c>
      <c r="E411" s="16" t="s">
        <v>35</v>
      </c>
      <c r="F411" s="7">
        <f>IFERROR(VLOOKUP(E411,[5]Listas!$B$13:$C$82,2,0)," ")</f>
        <v>20554815473</v>
      </c>
      <c r="G411" s="7" t="s">
        <v>832</v>
      </c>
      <c r="H411" s="7" t="s">
        <v>36</v>
      </c>
      <c r="I411" s="7" t="s">
        <v>37</v>
      </c>
      <c r="J411" s="7" t="str">
        <f>IFERROR(VLOOKUP(MID(G411,1,3),[5]Listas!$B$4:$C$7,2,0), " ")</f>
        <v>SOBREPESO</v>
      </c>
    </row>
    <row r="412" spans="1:10">
      <c r="A412" s="6">
        <v>409</v>
      </c>
      <c r="B412" s="14" t="s">
        <v>833</v>
      </c>
      <c r="C412" s="7">
        <v>4310</v>
      </c>
      <c r="D412" s="18">
        <v>44427</v>
      </c>
      <c r="E412" s="16" t="s">
        <v>35</v>
      </c>
      <c r="F412" s="7">
        <f>IFERROR(VLOOKUP(E412,[5]Listas!$B$13:$C$82,2,0)," ")</f>
        <v>20554815473</v>
      </c>
      <c r="G412" s="7" t="s">
        <v>834</v>
      </c>
      <c r="H412" s="7" t="s">
        <v>427</v>
      </c>
      <c r="I412" s="7" t="s">
        <v>37</v>
      </c>
      <c r="J412" s="7" t="str">
        <f>IFERROR(VLOOKUP(MID(G412,1,3),[5]Listas!$B$4:$C$7,2,0), " ")</f>
        <v>SOBREPESO</v>
      </c>
    </row>
    <row r="413" spans="1:10">
      <c r="A413" s="6">
        <v>410</v>
      </c>
      <c r="B413" s="14" t="s">
        <v>833</v>
      </c>
      <c r="C413" s="7">
        <v>4310</v>
      </c>
      <c r="D413" s="18">
        <v>44427</v>
      </c>
      <c r="E413" s="16" t="s">
        <v>35</v>
      </c>
      <c r="F413" s="7">
        <f>IFERROR(VLOOKUP(E413,[5]Listas!$B$13:$C$82,2,0)," ")</f>
        <v>20554815473</v>
      </c>
      <c r="G413" s="7" t="s">
        <v>835</v>
      </c>
      <c r="H413" s="7" t="s">
        <v>36</v>
      </c>
      <c r="I413" s="7" t="s">
        <v>37</v>
      </c>
      <c r="J413" s="7" t="str">
        <f>IFERROR(VLOOKUP(MID(G413,1,3),[5]Listas!$B$4:$C$7,2,0), " ")</f>
        <v>SOBREPESO</v>
      </c>
    </row>
    <row r="414" spans="1:10">
      <c r="A414" s="6">
        <v>411</v>
      </c>
      <c r="B414" s="14" t="s">
        <v>836</v>
      </c>
      <c r="C414" s="7">
        <v>4232</v>
      </c>
      <c r="D414" s="18">
        <v>44424</v>
      </c>
      <c r="E414" s="16" t="s">
        <v>219</v>
      </c>
      <c r="F414" s="7">
        <f>IFERROR(VLOOKUP(E414,[5]Listas!$B$13:$C$82,2,0)," ")</f>
        <v>20518904427</v>
      </c>
      <c r="G414" s="7" t="s">
        <v>837</v>
      </c>
      <c r="H414" s="7" t="s">
        <v>484</v>
      </c>
      <c r="I414" s="7" t="s">
        <v>217</v>
      </c>
      <c r="J414" s="7" t="str">
        <f>IFERROR(VLOOKUP(MID(G414,1,3),[5]Listas!$B$4:$C$7,2,0), " ")</f>
        <v>SOBREPESO</v>
      </c>
    </row>
    <row r="415" spans="1:10">
      <c r="A415" s="6">
        <v>412</v>
      </c>
      <c r="B415" s="14" t="s">
        <v>836</v>
      </c>
      <c r="C415" s="7">
        <v>4232</v>
      </c>
      <c r="D415" s="18">
        <v>44424</v>
      </c>
      <c r="E415" s="16" t="s">
        <v>219</v>
      </c>
      <c r="F415" s="7">
        <f>IFERROR(VLOOKUP(E415,[5]Listas!$B$13:$C$82,2,0)," ")</f>
        <v>20518904427</v>
      </c>
      <c r="G415" s="7" t="s">
        <v>838</v>
      </c>
      <c r="H415" s="7" t="s">
        <v>216</v>
      </c>
      <c r="I415" s="7" t="s">
        <v>217</v>
      </c>
      <c r="J415" s="7" t="str">
        <f>IFERROR(VLOOKUP(MID(G415,1,3),[5]Listas!$B$4:$C$7,2,0), " ")</f>
        <v>SOBREPESO</v>
      </c>
    </row>
    <row r="416" spans="1:10">
      <c r="A416" s="6">
        <v>413</v>
      </c>
      <c r="B416" s="14" t="s">
        <v>839</v>
      </c>
      <c r="C416" s="7">
        <v>4235</v>
      </c>
      <c r="D416" s="18">
        <v>44424</v>
      </c>
      <c r="E416" s="16" t="s">
        <v>27</v>
      </c>
      <c r="F416" s="7">
        <f>IFERROR(VLOOKUP(E416,[5]Listas!$B$13:$C$82,2,0)," ")</f>
        <v>20100568617</v>
      </c>
      <c r="G416" s="7" t="s">
        <v>840</v>
      </c>
      <c r="H416" s="7" t="s">
        <v>79</v>
      </c>
      <c r="I416" s="7" t="s">
        <v>595</v>
      </c>
      <c r="J416" s="7" t="str">
        <f>IFERROR(VLOOKUP(MID(G416,1,3),[5]Listas!$B$4:$C$7,2,0), " ")</f>
        <v>SOBREPESO</v>
      </c>
    </row>
    <row r="417" spans="1:11">
      <c r="A417" s="6">
        <v>414</v>
      </c>
      <c r="B417" s="14" t="s">
        <v>839</v>
      </c>
      <c r="C417" s="7">
        <v>4235</v>
      </c>
      <c r="D417" s="18">
        <v>44424</v>
      </c>
      <c r="E417" s="16" t="s">
        <v>27</v>
      </c>
      <c r="F417" s="7">
        <f>IFERROR(VLOOKUP(E417,[5]Listas!$B$13:$C$82,2,0)," ")</f>
        <v>20100568617</v>
      </c>
      <c r="G417" s="7" t="s">
        <v>841</v>
      </c>
      <c r="H417" s="7" t="s">
        <v>25</v>
      </c>
      <c r="I417" s="7" t="s">
        <v>579</v>
      </c>
      <c r="J417" s="7" t="str">
        <f>IFERROR(VLOOKUP(MID(G417,1,3),[5]Listas!$B$4:$C$7,2,0), " ")</f>
        <v>SOBREPESO</v>
      </c>
    </row>
    <row r="418" spans="1:11">
      <c r="A418" s="6">
        <v>415</v>
      </c>
      <c r="B418" s="14" t="s">
        <v>839</v>
      </c>
      <c r="C418" s="7">
        <v>4235</v>
      </c>
      <c r="D418" s="18">
        <v>44424</v>
      </c>
      <c r="E418" s="16" t="s">
        <v>27</v>
      </c>
      <c r="F418" s="7">
        <f>IFERROR(VLOOKUP(E418,[5]Listas!$B$13:$C$82,2,0)," ")</f>
        <v>20100568617</v>
      </c>
      <c r="G418" s="7" t="s">
        <v>842</v>
      </c>
      <c r="H418" s="7" t="s">
        <v>26</v>
      </c>
      <c r="I418" s="7" t="s">
        <v>685</v>
      </c>
      <c r="J418" s="7" t="str">
        <f>IFERROR(VLOOKUP(MID(G418,1,3),[5]Listas!$B$4:$C$7,2,0), " ")</f>
        <v>SOBREPESO</v>
      </c>
    </row>
    <row r="419" spans="1:11">
      <c r="A419" s="6">
        <v>416</v>
      </c>
      <c r="B419" s="14" t="s">
        <v>843</v>
      </c>
      <c r="C419" s="7">
        <v>4254</v>
      </c>
      <c r="D419" s="18">
        <v>44425</v>
      </c>
      <c r="E419" s="16" t="s">
        <v>27</v>
      </c>
      <c r="F419" s="7">
        <f>IFERROR(VLOOKUP(E419,[5]Listas!$B$13:$C$82,2,0)," ")</f>
        <v>20100568617</v>
      </c>
      <c r="G419" s="7" t="s">
        <v>844</v>
      </c>
      <c r="H419" s="7" t="s">
        <v>79</v>
      </c>
      <c r="I419" s="7" t="s">
        <v>595</v>
      </c>
      <c r="J419" s="7" t="str">
        <f>IFERROR(VLOOKUP(MID(G419,1,3),[5]Listas!$B$4:$C$7,2,0), " ")</f>
        <v>SOBREPESO</v>
      </c>
    </row>
    <row r="420" spans="1:11">
      <c r="A420" s="6">
        <v>417</v>
      </c>
      <c r="B420" s="14" t="s">
        <v>843</v>
      </c>
      <c r="C420" s="7">
        <v>4254</v>
      </c>
      <c r="D420" s="18">
        <v>44425</v>
      </c>
      <c r="E420" s="16" t="s">
        <v>27</v>
      </c>
      <c r="F420" s="7">
        <f>IFERROR(VLOOKUP(E420,[5]Listas!$B$13:$C$82,2,0)," ")</f>
        <v>20100568617</v>
      </c>
      <c r="G420" s="7" t="s">
        <v>845</v>
      </c>
      <c r="H420" s="7" t="s">
        <v>25</v>
      </c>
      <c r="I420" s="7" t="s">
        <v>579</v>
      </c>
      <c r="J420" s="7" t="str">
        <f>IFERROR(VLOOKUP(MID(G420,1,3),[5]Listas!$B$4:$C$7,2,0), " ")</f>
        <v>SOBREPESO</v>
      </c>
    </row>
    <row r="421" spans="1:11">
      <c r="A421" s="6">
        <v>418</v>
      </c>
      <c r="B421" s="14" t="s">
        <v>843</v>
      </c>
      <c r="C421" s="7">
        <v>4254</v>
      </c>
      <c r="D421" s="18">
        <v>44425</v>
      </c>
      <c r="E421" s="16" t="s">
        <v>27</v>
      </c>
      <c r="F421" s="7">
        <f>IFERROR(VLOOKUP(E421,[5]Listas!$B$13:$C$82,2,0)," ")</f>
        <v>20100568617</v>
      </c>
      <c r="G421" s="7" t="s">
        <v>846</v>
      </c>
      <c r="H421" s="7" t="s">
        <v>26</v>
      </c>
      <c r="I421" s="7" t="s">
        <v>685</v>
      </c>
      <c r="J421" s="7" t="str">
        <f>IFERROR(VLOOKUP(MID(G421,1,3),[5]Listas!$B$4:$C$7,2,0), " ")</f>
        <v>SOBREPESO</v>
      </c>
    </row>
    <row r="422" spans="1:11">
      <c r="A422" s="6">
        <v>419</v>
      </c>
      <c r="B422" s="14" t="s">
        <v>847</v>
      </c>
      <c r="C422" s="7">
        <v>4234</v>
      </c>
      <c r="D422" s="18">
        <v>44424</v>
      </c>
      <c r="E422" s="16" t="s">
        <v>27</v>
      </c>
      <c r="F422" s="7">
        <f>IFERROR(VLOOKUP(E422,[5]Listas!$B$13:$C$82,2,0)," ")</f>
        <v>20100568617</v>
      </c>
      <c r="G422" s="7" t="s">
        <v>848</v>
      </c>
      <c r="H422" s="7" t="s">
        <v>34</v>
      </c>
      <c r="I422" s="7" t="s">
        <v>592</v>
      </c>
      <c r="J422" s="7" t="str">
        <f>IFERROR(VLOOKUP(MID(G422,1,3),[5]Listas!$B$4:$C$7,2,0), " ")</f>
        <v>SOBREPESO</v>
      </c>
    </row>
    <row r="423" spans="1:11">
      <c r="A423" s="6">
        <v>420</v>
      </c>
      <c r="B423" s="14" t="s">
        <v>847</v>
      </c>
      <c r="C423" s="7">
        <v>4234</v>
      </c>
      <c r="D423" s="18">
        <v>44424</v>
      </c>
      <c r="E423" s="16" t="s">
        <v>27</v>
      </c>
      <c r="F423" s="7">
        <f>IFERROR(VLOOKUP(E423,[5]Listas!$B$13:$C$82,2,0)," ")</f>
        <v>20100568617</v>
      </c>
      <c r="G423" s="7" t="s">
        <v>849</v>
      </c>
      <c r="H423" s="7" t="s">
        <v>34</v>
      </c>
      <c r="I423" s="7" t="s">
        <v>592</v>
      </c>
      <c r="J423" s="7" t="str">
        <f>IFERROR(VLOOKUP(MID(G423,1,3),[5]Listas!$B$4:$C$7,2,0), " ")</f>
        <v>SOBREPESO</v>
      </c>
    </row>
    <row r="424" spans="1:11">
      <c r="A424" s="6">
        <v>421</v>
      </c>
      <c r="B424" s="14" t="s">
        <v>814</v>
      </c>
      <c r="C424" s="7">
        <v>4189</v>
      </c>
      <c r="D424" s="18">
        <v>44421</v>
      </c>
      <c r="E424" s="16" t="s">
        <v>27</v>
      </c>
      <c r="F424" s="7">
        <f>IFERROR(VLOOKUP(E424,[5]Listas!$B$13:$C$82,2,0)," ")</f>
        <v>20100568617</v>
      </c>
      <c r="G424" s="7" t="s">
        <v>815</v>
      </c>
      <c r="H424" s="7" t="s">
        <v>34</v>
      </c>
      <c r="I424" s="7" t="s">
        <v>592</v>
      </c>
      <c r="J424" s="7" t="str">
        <f>IFERROR(VLOOKUP(MID(G424,1,3),[5]Listas!$B$4:$C$7,2,0), " ")</f>
        <v>SOBREPESO</v>
      </c>
    </row>
    <row r="425" spans="1:11">
      <c r="A425" s="6">
        <v>422</v>
      </c>
      <c r="B425" s="14" t="s">
        <v>814</v>
      </c>
      <c r="C425" s="7">
        <v>4189</v>
      </c>
      <c r="D425" s="18">
        <v>44421</v>
      </c>
      <c r="E425" s="16" t="s">
        <v>27</v>
      </c>
      <c r="F425" s="7">
        <f>IFERROR(VLOOKUP(E425,[5]Listas!$B$13:$C$82,2,0)," ")</f>
        <v>20100568617</v>
      </c>
      <c r="G425" s="7" t="s">
        <v>816</v>
      </c>
      <c r="H425" s="7" t="s">
        <v>34</v>
      </c>
      <c r="I425" s="7" t="s">
        <v>592</v>
      </c>
      <c r="J425" s="7" t="str">
        <f>IFERROR(VLOOKUP(MID(G425,1,3),[5]Listas!$B$4:$C$7,2,0), " ")</f>
        <v>SOBREPESO</v>
      </c>
    </row>
    <row r="426" spans="1:11">
      <c r="A426" s="6">
        <v>423</v>
      </c>
      <c r="B426" s="14" t="s">
        <v>817</v>
      </c>
      <c r="C426" s="7">
        <v>4190</v>
      </c>
      <c r="D426" s="18">
        <v>44421</v>
      </c>
      <c r="E426" s="16" t="s">
        <v>17</v>
      </c>
      <c r="F426" s="7">
        <f>IFERROR(VLOOKUP(E426,[5]Listas!$B$13:$C$82,2,0)," ")</f>
        <v>20515473735</v>
      </c>
      <c r="G426" s="7" t="s">
        <v>818</v>
      </c>
      <c r="H426" s="7" t="s">
        <v>43</v>
      </c>
      <c r="I426" s="7" t="s">
        <v>819</v>
      </c>
      <c r="J426" s="7" t="str">
        <f>IFERROR(VLOOKUP(MID(G426,1,3),[5]Listas!$B$4:$C$7,2,0), " ")</f>
        <v>SOBREPESO</v>
      </c>
    </row>
    <row r="427" spans="1:11">
      <c r="A427" s="6">
        <v>424</v>
      </c>
      <c r="B427" s="14" t="s">
        <v>817</v>
      </c>
      <c r="C427" s="7">
        <v>4190</v>
      </c>
      <c r="D427" s="18">
        <v>44421</v>
      </c>
      <c r="E427" s="16" t="s">
        <v>17</v>
      </c>
      <c r="F427" s="7">
        <f>IFERROR(VLOOKUP(E427,[5]Listas!$B$13:$C$82,2,0)," ")</f>
        <v>20515473735</v>
      </c>
      <c r="G427" s="7" t="s">
        <v>820</v>
      </c>
      <c r="H427" s="7" t="s">
        <v>44</v>
      </c>
      <c r="I427" s="7" t="s">
        <v>819</v>
      </c>
      <c r="J427" s="7" t="str">
        <f>IFERROR(VLOOKUP(MID(G427,1,3),[5]Listas!$B$4:$C$7,2,0), " ")</f>
        <v>SOBREPESO</v>
      </c>
    </row>
    <row r="428" spans="1:11">
      <c r="A428" s="6">
        <v>425</v>
      </c>
      <c r="B428" s="14" t="s">
        <v>817</v>
      </c>
      <c r="C428" s="7">
        <v>4190</v>
      </c>
      <c r="D428" s="18">
        <v>44421</v>
      </c>
      <c r="E428" s="16" t="s">
        <v>17</v>
      </c>
      <c r="F428" s="7">
        <f>IFERROR(VLOOKUP(E428,[5]Listas!$B$13:$C$82,2,0)," ")</f>
        <v>20515473735</v>
      </c>
      <c r="G428" s="7" t="s">
        <v>821</v>
      </c>
      <c r="H428" s="7" t="s">
        <v>163</v>
      </c>
      <c r="I428" s="7" t="s">
        <v>819</v>
      </c>
      <c r="J428" s="7" t="str">
        <f>IFERROR(VLOOKUP(MID(G428,1,3),[5]Listas!$B$4:$C$7,2,0), " ")</f>
        <v>SOBREPESO</v>
      </c>
    </row>
    <row r="429" spans="1:11">
      <c r="A429" s="6">
        <v>426</v>
      </c>
      <c r="B429" s="14" t="s">
        <v>817</v>
      </c>
      <c r="C429" s="7">
        <v>4190</v>
      </c>
      <c r="D429" s="18">
        <v>44421</v>
      </c>
      <c r="E429" s="16" t="s">
        <v>17</v>
      </c>
      <c r="F429" s="7">
        <f>IFERROR(VLOOKUP(E429,[5]Listas!$B$13:$C$82,2,0)," ")</f>
        <v>20515473735</v>
      </c>
      <c r="G429" s="7" t="s">
        <v>822</v>
      </c>
      <c r="H429" s="7" t="s">
        <v>166</v>
      </c>
      <c r="I429" s="7" t="s">
        <v>819</v>
      </c>
      <c r="J429" s="7" t="str">
        <f>IFERROR(VLOOKUP(MID(G429,1,3),[5]Listas!$B$4:$C$7,2,0), " ")</f>
        <v>SOBREPESO</v>
      </c>
    </row>
    <row r="430" spans="1:11">
      <c r="A430" s="6">
        <v>427</v>
      </c>
      <c r="B430" s="12">
        <v>117983</v>
      </c>
      <c r="C430" s="7">
        <v>4142</v>
      </c>
      <c r="D430" s="13">
        <v>44420</v>
      </c>
      <c r="E430" s="7" t="s">
        <v>17</v>
      </c>
      <c r="F430" s="7">
        <f>IFERROR(VLOOKUP(E430,[3]Listas!$B$13:$C$82,2,0)," ")</f>
        <v>20515473735</v>
      </c>
      <c r="G430" s="17" t="s">
        <v>291</v>
      </c>
      <c r="H430" s="17" t="s">
        <v>42</v>
      </c>
      <c r="I430" s="17" t="s">
        <v>86</v>
      </c>
      <c r="J430" s="7" t="s">
        <v>7</v>
      </c>
      <c r="K430" s="3"/>
    </row>
    <row r="431" spans="1:11">
      <c r="A431" s="6">
        <v>428</v>
      </c>
      <c r="B431" s="12">
        <v>117983</v>
      </c>
      <c r="C431" s="7">
        <v>4142</v>
      </c>
      <c r="D431" s="13">
        <v>44420</v>
      </c>
      <c r="E431" s="7" t="s">
        <v>17</v>
      </c>
      <c r="F431" s="7">
        <f>IFERROR(VLOOKUP(E431,[3]Listas!$B$13:$C$82,2,0)," ")</f>
        <v>20515473735</v>
      </c>
      <c r="G431" s="17" t="s">
        <v>292</v>
      </c>
      <c r="H431" s="17" t="s">
        <v>43</v>
      </c>
      <c r="I431" s="17" t="s">
        <v>86</v>
      </c>
      <c r="J431" s="7" t="s">
        <v>7</v>
      </c>
      <c r="K431" s="3"/>
    </row>
    <row r="432" spans="1:11">
      <c r="A432" s="6">
        <v>429</v>
      </c>
      <c r="B432" s="12">
        <v>117983</v>
      </c>
      <c r="C432" s="7">
        <v>4142</v>
      </c>
      <c r="D432" s="13">
        <v>44420</v>
      </c>
      <c r="E432" s="7" t="s">
        <v>17</v>
      </c>
      <c r="F432" s="7">
        <f>IFERROR(VLOOKUP(E432,[3]Listas!$B$13:$C$82,2,0)," ")</f>
        <v>20515473735</v>
      </c>
      <c r="G432" s="17" t="s">
        <v>293</v>
      </c>
      <c r="H432" s="17" t="s">
        <v>44</v>
      </c>
      <c r="I432" s="17" t="s">
        <v>86</v>
      </c>
      <c r="J432" s="7" t="s">
        <v>7</v>
      </c>
      <c r="K432" s="3"/>
    </row>
    <row r="433" spans="1:11">
      <c r="A433" s="6">
        <v>430</v>
      </c>
      <c r="B433" s="12">
        <v>117983</v>
      </c>
      <c r="C433" s="7">
        <v>4142</v>
      </c>
      <c r="D433" s="13">
        <v>44420</v>
      </c>
      <c r="E433" s="7" t="s">
        <v>17</v>
      </c>
      <c r="F433" s="7">
        <f>IFERROR(VLOOKUP(E433,[3]Listas!$B$13:$C$82,2,0)," ")</f>
        <v>20515473735</v>
      </c>
      <c r="G433" s="17" t="s">
        <v>294</v>
      </c>
      <c r="H433" s="17" t="s">
        <v>47</v>
      </c>
      <c r="I433" s="17" t="s">
        <v>86</v>
      </c>
      <c r="J433" s="7" t="s">
        <v>7</v>
      </c>
      <c r="K433" s="3"/>
    </row>
    <row r="434" spans="1:11">
      <c r="A434" s="6">
        <v>431</v>
      </c>
      <c r="B434" s="12">
        <v>118198</v>
      </c>
      <c r="C434" s="7">
        <v>4143</v>
      </c>
      <c r="D434" s="13">
        <v>44420</v>
      </c>
      <c r="E434" s="7" t="s">
        <v>27</v>
      </c>
      <c r="F434" s="7">
        <f>IFERROR(VLOOKUP(E434,[2]Listas!$B$13:$C$82,2,0)," ")</f>
        <v>20100568617</v>
      </c>
      <c r="G434" s="17" t="s">
        <v>295</v>
      </c>
      <c r="H434" s="17" t="s">
        <v>41</v>
      </c>
      <c r="I434" s="17" t="s">
        <v>296</v>
      </c>
      <c r="J434" s="7" t="s">
        <v>7</v>
      </c>
      <c r="K434" s="3"/>
    </row>
    <row r="435" spans="1:11">
      <c r="A435" s="6">
        <v>432</v>
      </c>
      <c r="B435" s="12">
        <v>118198</v>
      </c>
      <c r="C435" s="7">
        <v>4143</v>
      </c>
      <c r="D435" s="13">
        <v>44420</v>
      </c>
      <c r="E435" s="7" t="s">
        <v>27</v>
      </c>
      <c r="F435" s="7">
        <f>IFERROR(VLOOKUP(E435,[2]Listas!$B$13:$C$82,2,0)," ")</f>
        <v>20100568617</v>
      </c>
      <c r="G435" s="17" t="s">
        <v>297</v>
      </c>
      <c r="H435" s="17" t="s">
        <v>34</v>
      </c>
      <c r="I435" s="17" t="s">
        <v>296</v>
      </c>
      <c r="J435" s="7" t="s">
        <v>7</v>
      </c>
      <c r="K435" s="3"/>
    </row>
    <row r="436" spans="1:11">
      <c r="A436" s="6">
        <v>433</v>
      </c>
      <c r="B436" s="12">
        <v>118198</v>
      </c>
      <c r="C436" s="7">
        <v>4143</v>
      </c>
      <c r="D436" s="13">
        <v>44420</v>
      </c>
      <c r="E436" s="7" t="s">
        <v>27</v>
      </c>
      <c r="F436" s="7">
        <f>IFERROR(VLOOKUP(E436,[2]Listas!$B$13:$C$82,2,0)," ")</f>
        <v>20100568617</v>
      </c>
      <c r="G436" s="17" t="s">
        <v>298</v>
      </c>
      <c r="H436" s="17" t="s">
        <v>25</v>
      </c>
      <c r="I436" s="17" t="s">
        <v>296</v>
      </c>
      <c r="J436" s="7" t="s">
        <v>7</v>
      </c>
      <c r="K436" s="3"/>
    </row>
    <row r="437" spans="1:11">
      <c r="A437" s="6">
        <v>434</v>
      </c>
      <c r="B437" s="12">
        <v>118213</v>
      </c>
      <c r="C437" s="7">
        <v>4144</v>
      </c>
      <c r="D437" s="13">
        <v>44420</v>
      </c>
      <c r="E437" s="7" t="s">
        <v>27</v>
      </c>
      <c r="F437" s="7">
        <f>IFERROR(VLOOKUP(E437,[2]Listas!$B$13:$C$82,2,0)," ")</f>
        <v>20100568617</v>
      </c>
      <c r="G437" s="17" t="s">
        <v>299</v>
      </c>
      <c r="H437" s="17" t="s">
        <v>41</v>
      </c>
      <c r="I437" s="17" t="s">
        <v>250</v>
      </c>
      <c r="J437" s="7" t="s">
        <v>7</v>
      </c>
      <c r="K437" s="3"/>
    </row>
    <row r="438" spans="1:11">
      <c r="A438" s="6">
        <v>435</v>
      </c>
      <c r="B438" s="12">
        <v>118213</v>
      </c>
      <c r="C438" s="7">
        <v>4144</v>
      </c>
      <c r="D438" s="13">
        <v>44420</v>
      </c>
      <c r="E438" s="7" t="s">
        <v>27</v>
      </c>
      <c r="F438" s="7">
        <f>IFERROR(VLOOKUP(E438,[2]Listas!$B$13:$C$82,2,0)," ")</f>
        <v>20100568617</v>
      </c>
      <c r="G438" s="17" t="s">
        <v>300</v>
      </c>
      <c r="H438" s="17" t="s">
        <v>34</v>
      </c>
      <c r="I438" s="17" t="s">
        <v>250</v>
      </c>
      <c r="J438" s="7" t="s">
        <v>7</v>
      </c>
      <c r="K438" s="3"/>
    </row>
    <row r="439" spans="1:11">
      <c r="A439" s="6">
        <v>436</v>
      </c>
      <c r="B439" s="12">
        <v>118213</v>
      </c>
      <c r="C439" s="7">
        <v>4144</v>
      </c>
      <c r="D439" s="13">
        <v>44420</v>
      </c>
      <c r="E439" s="7" t="s">
        <v>27</v>
      </c>
      <c r="F439" s="7">
        <f>IFERROR(VLOOKUP(E439,[2]Listas!$B$13:$C$82,2,0)," ")</f>
        <v>20100568617</v>
      </c>
      <c r="G439" s="17" t="s">
        <v>301</v>
      </c>
      <c r="H439" s="17" t="s">
        <v>25</v>
      </c>
      <c r="I439" s="17" t="s">
        <v>250</v>
      </c>
      <c r="J439" s="7" t="s">
        <v>7</v>
      </c>
      <c r="K439" s="3"/>
    </row>
    <row r="440" spans="1:11">
      <c r="A440" s="6">
        <v>437</v>
      </c>
      <c r="B440" s="12">
        <v>118213</v>
      </c>
      <c r="C440" s="7">
        <v>4144</v>
      </c>
      <c r="D440" s="13">
        <v>44420</v>
      </c>
      <c r="E440" s="7" t="s">
        <v>27</v>
      </c>
      <c r="F440" s="7">
        <f>IFERROR(VLOOKUP(E440,[2]Listas!$B$13:$C$82,2,0)," ")</f>
        <v>20100568617</v>
      </c>
      <c r="G440" s="17" t="s">
        <v>302</v>
      </c>
      <c r="H440" s="17" t="s">
        <v>84</v>
      </c>
      <c r="I440" s="17" t="s">
        <v>250</v>
      </c>
      <c r="J440" s="7" t="s">
        <v>7</v>
      </c>
      <c r="K440" s="3"/>
    </row>
    <row r="441" spans="1:11">
      <c r="A441" s="6">
        <v>438</v>
      </c>
      <c r="B441" s="12">
        <v>118213</v>
      </c>
      <c r="C441" s="7">
        <v>4144</v>
      </c>
      <c r="D441" s="13">
        <v>44420</v>
      </c>
      <c r="E441" s="7" t="s">
        <v>27</v>
      </c>
      <c r="F441" s="7">
        <f>IFERROR(VLOOKUP(E441,[2]Listas!$B$13:$C$82,2,0)," ")</f>
        <v>20100568617</v>
      </c>
      <c r="G441" s="17" t="s">
        <v>303</v>
      </c>
      <c r="H441" s="17" t="s">
        <v>80</v>
      </c>
      <c r="I441" s="17" t="s">
        <v>255</v>
      </c>
      <c r="J441" s="7" t="s">
        <v>7</v>
      </c>
      <c r="K441" s="3"/>
    </row>
    <row r="442" spans="1:11">
      <c r="A442" s="6">
        <v>439</v>
      </c>
      <c r="B442" s="12">
        <v>118213</v>
      </c>
      <c r="C442" s="7">
        <v>4144</v>
      </c>
      <c r="D442" s="13">
        <v>44420</v>
      </c>
      <c r="E442" s="7" t="s">
        <v>27</v>
      </c>
      <c r="F442" s="7">
        <f>IFERROR(VLOOKUP(E442,[2]Listas!$B$13:$C$82,2,0)," ")</f>
        <v>20100568617</v>
      </c>
      <c r="G442" s="17" t="s">
        <v>304</v>
      </c>
      <c r="H442" s="17" t="s">
        <v>80</v>
      </c>
      <c r="I442" s="17" t="s">
        <v>255</v>
      </c>
      <c r="J442" s="7" t="s">
        <v>7</v>
      </c>
      <c r="K442" s="3"/>
    </row>
    <row r="443" spans="1:11">
      <c r="A443" s="6">
        <v>440</v>
      </c>
      <c r="B443" s="12">
        <v>116171</v>
      </c>
      <c r="C443" s="7">
        <v>4182</v>
      </c>
      <c r="D443" s="13">
        <v>44421</v>
      </c>
      <c r="E443" s="7" t="s">
        <v>310</v>
      </c>
      <c r="F443" s="7">
        <f>IFERROR(VLOOKUP(E443,[1]Listas!$B$13:$C$82,2,0)," ")</f>
        <v>20602556108</v>
      </c>
      <c r="G443" s="17" t="s">
        <v>305</v>
      </c>
      <c r="H443" s="17" t="s">
        <v>306</v>
      </c>
      <c r="I443" s="17" t="s">
        <v>307</v>
      </c>
      <c r="J443" s="7" t="s">
        <v>7</v>
      </c>
      <c r="K443" s="3"/>
    </row>
    <row r="444" spans="1:11">
      <c r="A444" s="6">
        <v>441</v>
      </c>
      <c r="B444" s="12">
        <v>116171</v>
      </c>
      <c r="C444" s="7">
        <v>4182</v>
      </c>
      <c r="D444" s="13">
        <v>44421</v>
      </c>
      <c r="E444" s="7" t="s">
        <v>310</v>
      </c>
      <c r="F444" s="7">
        <f>IFERROR(VLOOKUP(E444,[1]Listas!$B$13:$C$82,2,0)," ")</f>
        <v>20602556108</v>
      </c>
      <c r="G444" s="17" t="s">
        <v>308</v>
      </c>
      <c r="H444" s="17" t="s">
        <v>309</v>
      </c>
      <c r="I444" s="17" t="s">
        <v>307</v>
      </c>
      <c r="J444" s="7" t="s">
        <v>7</v>
      </c>
      <c r="K444" s="3"/>
    </row>
    <row r="445" spans="1:11">
      <c r="A445" s="6">
        <v>442</v>
      </c>
      <c r="B445" s="12">
        <v>118636</v>
      </c>
      <c r="C445" s="7">
        <v>4194</v>
      </c>
      <c r="D445" s="13">
        <v>44421</v>
      </c>
      <c r="E445" s="7" t="s">
        <v>60</v>
      </c>
      <c r="F445" s="7">
        <f>IFERROR(VLOOKUP(E445,[2]Listas!$B$13:$C$82,2,0)," ")</f>
        <v>20500906805</v>
      </c>
      <c r="G445" s="17" t="s">
        <v>319</v>
      </c>
      <c r="H445" s="17" t="s">
        <v>320</v>
      </c>
      <c r="I445" s="17" t="s">
        <v>321</v>
      </c>
      <c r="J445" s="7" t="s">
        <v>7</v>
      </c>
      <c r="K445" s="3"/>
    </row>
    <row r="446" spans="1:11">
      <c r="A446" s="6">
        <v>443</v>
      </c>
      <c r="B446" s="12">
        <v>118636</v>
      </c>
      <c r="C446" s="7">
        <v>4194</v>
      </c>
      <c r="D446" s="13">
        <v>44421</v>
      </c>
      <c r="E446" s="7" t="s">
        <v>60</v>
      </c>
      <c r="F446" s="7">
        <f>IFERROR(VLOOKUP(E446,[2]Listas!$B$13:$C$82,2,0)," ")</f>
        <v>20500906805</v>
      </c>
      <c r="G446" s="17" t="s">
        <v>322</v>
      </c>
      <c r="H446" s="17" t="s">
        <v>323</v>
      </c>
      <c r="I446" s="17" t="s">
        <v>321</v>
      </c>
      <c r="J446" s="7" t="s">
        <v>7</v>
      </c>
      <c r="K446" s="3"/>
    </row>
    <row r="447" spans="1:11">
      <c r="A447" s="6">
        <v>444</v>
      </c>
      <c r="B447" s="12">
        <v>118636</v>
      </c>
      <c r="C447" s="7">
        <v>4194</v>
      </c>
      <c r="D447" s="13">
        <v>44421</v>
      </c>
      <c r="E447" s="7" t="s">
        <v>60</v>
      </c>
      <c r="F447" s="7">
        <f>IFERROR(VLOOKUP(E447,[2]Listas!$B$13:$C$82,2,0)," ")</f>
        <v>20500906805</v>
      </c>
      <c r="G447" s="17" t="s">
        <v>324</v>
      </c>
      <c r="H447" s="17" t="s">
        <v>325</v>
      </c>
      <c r="I447" s="17" t="s">
        <v>321</v>
      </c>
      <c r="J447" s="7" t="s">
        <v>7</v>
      </c>
      <c r="K447" s="3"/>
    </row>
    <row r="448" spans="1:11">
      <c r="A448" s="6">
        <v>445</v>
      </c>
      <c r="B448" s="12">
        <v>118803</v>
      </c>
      <c r="C448" s="7">
        <v>4195</v>
      </c>
      <c r="D448" s="13">
        <v>44421</v>
      </c>
      <c r="E448" s="7" t="s">
        <v>27</v>
      </c>
      <c r="F448" s="7">
        <f>IFERROR(VLOOKUP(E448,[2]Listas!$B$13:$C$82,2,0)," ")</f>
        <v>20100568617</v>
      </c>
      <c r="G448" s="17" t="s">
        <v>326</v>
      </c>
      <c r="H448" s="17" t="s">
        <v>41</v>
      </c>
      <c r="I448" s="17" t="s">
        <v>327</v>
      </c>
      <c r="J448" s="7" t="s">
        <v>7</v>
      </c>
      <c r="K448" s="3"/>
    </row>
    <row r="449" spans="1:11">
      <c r="A449" s="6">
        <v>446</v>
      </c>
      <c r="B449" s="12">
        <v>118803</v>
      </c>
      <c r="C449" s="7">
        <v>4195</v>
      </c>
      <c r="D449" s="13">
        <v>44421</v>
      </c>
      <c r="E449" s="7" t="s">
        <v>27</v>
      </c>
      <c r="F449" s="7">
        <f>IFERROR(VLOOKUP(E449,[2]Listas!$B$13:$C$82,2,0)," ")</f>
        <v>20100568617</v>
      </c>
      <c r="G449" s="17" t="s">
        <v>328</v>
      </c>
      <c r="H449" s="17" t="s">
        <v>34</v>
      </c>
      <c r="I449" s="17" t="s">
        <v>329</v>
      </c>
      <c r="J449" s="7" t="s">
        <v>7</v>
      </c>
      <c r="K449" s="3"/>
    </row>
    <row r="450" spans="1:11">
      <c r="A450" s="6">
        <v>447</v>
      </c>
      <c r="B450" s="12">
        <v>118803</v>
      </c>
      <c r="C450" s="7">
        <v>4195</v>
      </c>
      <c r="D450" s="13">
        <v>44421</v>
      </c>
      <c r="E450" s="7" t="s">
        <v>27</v>
      </c>
      <c r="F450" s="7">
        <f>IFERROR(VLOOKUP(E450,[2]Listas!$B$13:$C$82,2,0)," ")</f>
        <v>20100568617</v>
      </c>
      <c r="G450" s="17" t="s">
        <v>330</v>
      </c>
      <c r="H450" s="17" t="s">
        <v>25</v>
      </c>
      <c r="I450" s="17" t="s">
        <v>331</v>
      </c>
      <c r="J450" s="7" t="s">
        <v>7</v>
      </c>
      <c r="K450" s="3"/>
    </row>
    <row r="451" spans="1:11">
      <c r="A451" s="6">
        <v>448</v>
      </c>
      <c r="B451" s="12">
        <v>118803</v>
      </c>
      <c r="C451" s="7">
        <v>4195</v>
      </c>
      <c r="D451" s="13">
        <v>44421</v>
      </c>
      <c r="E451" s="7" t="s">
        <v>27</v>
      </c>
      <c r="F451" s="7">
        <f>IFERROR(VLOOKUP(E451,[2]Listas!$B$13:$C$82,2,0)," ")</f>
        <v>20100568617</v>
      </c>
      <c r="G451" s="17" t="s">
        <v>332</v>
      </c>
      <c r="H451" s="17" t="s">
        <v>26</v>
      </c>
      <c r="I451" s="17" t="s">
        <v>333</v>
      </c>
      <c r="J451" s="7" t="s">
        <v>7</v>
      </c>
      <c r="K451" s="3"/>
    </row>
    <row r="452" spans="1:11">
      <c r="A452" s="6">
        <v>449</v>
      </c>
      <c r="B452" s="12">
        <v>118803</v>
      </c>
      <c r="C452" s="7">
        <v>4195</v>
      </c>
      <c r="D452" s="13">
        <v>44421</v>
      </c>
      <c r="E452" s="7" t="s">
        <v>27</v>
      </c>
      <c r="F452" s="7">
        <f>IFERROR(VLOOKUP(E452,[2]Listas!$B$13:$C$82,2,0)," ")</f>
        <v>20100568617</v>
      </c>
      <c r="G452" s="17" t="s">
        <v>334</v>
      </c>
      <c r="H452" s="17" t="s">
        <v>33</v>
      </c>
      <c r="I452" s="17" t="s">
        <v>335</v>
      </c>
      <c r="J452" s="7" t="s">
        <v>7</v>
      </c>
      <c r="K452" s="3"/>
    </row>
    <row r="453" spans="1:11">
      <c r="A453" s="6">
        <v>450</v>
      </c>
      <c r="B453" s="12">
        <v>118811</v>
      </c>
      <c r="C453" s="7">
        <v>4196</v>
      </c>
      <c r="D453" s="13">
        <v>44421</v>
      </c>
      <c r="E453" s="7" t="s">
        <v>27</v>
      </c>
      <c r="F453" s="7">
        <f>IFERROR(VLOOKUP(E453,[2]Listas!$B$13:$C$82,2,0)," ")</f>
        <v>20100568617</v>
      </c>
      <c r="G453" s="17" t="s">
        <v>336</v>
      </c>
      <c r="H453" s="17" t="s">
        <v>41</v>
      </c>
      <c r="I453" s="17" t="s">
        <v>327</v>
      </c>
      <c r="J453" s="7" t="s">
        <v>7</v>
      </c>
      <c r="K453" s="3"/>
    </row>
    <row r="454" spans="1:11">
      <c r="A454" s="6">
        <v>451</v>
      </c>
      <c r="B454" s="12">
        <v>118811</v>
      </c>
      <c r="C454" s="7">
        <v>4196</v>
      </c>
      <c r="D454" s="13">
        <v>44421</v>
      </c>
      <c r="E454" s="7" t="s">
        <v>27</v>
      </c>
      <c r="F454" s="7">
        <f>IFERROR(VLOOKUP(E454,[2]Listas!$B$13:$C$82,2,0)," ")</f>
        <v>20100568617</v>
      </c>
      <c r="G454" s="17" t="s">
        <v>337</v>
      </c>
      <c r="H454" s="17" t="s">
        <v>34</v>
      </c>
      <c r="I454" s="17" t="s">
        <v>329</v>
      </c>
      <c r="J454" s="7" t="s">
        <v>7</v>
      </c>
      <c r="K454" s="3"/>
    </row>
    <row r="455" spans="1:11">
      <c r="A455" s="6">
        <v>452</v>
      </c>
      <c r="B455" s="12">
        <v>118811</v>
      </c>
      <c r="C455" s="7">
        <v>4196</v>
      </c>
      <c r="D455" s="13">
        <v>44421</v>
      </c>
      <c r="E455" s="7" t="s">
        <v>27</v>
      </c>
      <c r="F455" s="7">
        <f>IFERROR(VLOOKUP(E455,[2]Listas!$B$13:$C$82,2,0)," ")</f>
        <v>20100568617</v>
      </c>
      <c r="G455" s="17" t="s">
        <v>338</v>
      </c>
      <c r="H455" s="17" t="s">
        <v>25</v>
      </c>
      <c r="I455" s="17" t="s">
        <v>331</v>
      </c>
      <c r="J455" s="7" t="s">
        <v>7</v>
      </c>
      <c r="K455" s="3"/>
    </row>
    <row r="456" spans="1:11">
      <c r="A456" s="6">
        <v>453</v>
      </c>
      <c r="B456" s="12">
        <v>118811</v>
      </c>
      <c r="C456" s="7">
        <v>4196</v>
      </c>
      <c r="D456" s="13">
        <v>44421</v>
      </c>
      <c r="E456" s="7" t="s">
        <v>27</v>
      </c>
      <c r="F456" s="7">
        <f>IFERROR(VLOOKUP(E456,[2]Listas!$B$13:$C$82,2,0)," ")</f>
        <v>20100568617</v>
      </c>
      <c r="G456" s="17" t="s">
        <v>339</v>
      </c>
      <c r="H456" s="17" t="s">
        <v>26</v>
      </c>
      <c r="I456" s="17" t="s">
        <v>333</v>
      </c>
      <c r="J456" s="7" t="s">
        <v>7</v>
      </c>
      <c r="K456" s="3"/>
    </row>
    <row r="457" spans="1:11">
      <c r="A457" s="6">
        <v>454</v>
      </c>
      <c r="B457" s="12">
        <v>118811</v>
      </c>
      <c r="C457" s="7">
        <v>4196</v>
      </c>
      <c r="D457" s="13">
        <v>44421</v>
      </c>
      <c r="E457" s="7" t="s">
        <v>27</v>
      </c>
      <c r="F457" s="7">
        <f>IFERROR(VLOOKUP(E457,[2]Listas!$B$13:$C$82,2,0)," ")</f>
        <v>20100568617</v>
      </c>
      <c r="G457" s="17" t="s">
        <v>340</v>
      </c>
      <c r="H457" s="17" t="s">
        <v>33</v>
      </c>
      <c r="I457" s="17" t="s">
        <v>335</v>
      </c>
      <c r="J457" s="7" t="s">
        <v>7</v>
      </c>
      <c r="K457" s="3"/>
    </row>
    <row r="458" spans="1:11">
      <c r="A458" s="6">
        <v>455</v>
      </c>
      <c r="B458" s="14" t="s">
        <v>852</v>
      </c>
      <c r="C458" s="7">
        <v>4256</v>
      </c>
      <c r="D458" s="18">
        <v>44425</v>
      </c>
      <c r="E458" s="15" t="s">
        <v>27</v>
      </c>
      <c r="F458" s="7">
        <f>IFERROR(VLOOKUP(E458,[5]Listas!$B$13:$C$82,2,0)," ")</f>
        <v>20100568617</v>
      </c>
      <c r="G458" s="7" t="s">
        <v>853</v>
      </c>
      <c r="H458" s="7" t="s">
        <v>25</v>
      </c>
      <c r="I458" s="7" t="s">
        <v>854</v>
      </c>
      <c r="J458" s="7" t="str">
        <f>IFERROR(VLOOKUP(MID(G458,1,3),[5]Listas!$B$4:$C$7,2,0), " ")</f>
        <v>SOBREPESO</v>
      </c>
    </row>
    <row r="459" spans="1:11">
      <c r="A459" s="6">
        <v>456</v>
      </c>
      <c r="B459" s="14" t="s">
        <v>852</v>
      </c>
      <c r="C459" s="7">
        <v>4256</v>
      </c>
      <c r="D459" s="18">
        <v>44425</v>
      </c>
      <c r="E459" s="15" t="s">
        <v>27</v>
      </c>
      <c r="F459" s="7">
        <f>IFERROR(VLOOKUP(E459,[5]Listas!$B$13:$C$82,2,0)," ")</f>
        <v>20100568617</v>
      </c>
      <c r="G459" s="7" t="s">
        <v>855</v>
      </c>
      <c r="H459" s="7" t="s">
        <v>25</v>
      </c>
      <c r="I459" s="7" t="s">
        <v>854</v>
      </c>
      <c r="J459" s="7" t="str">
        <f>IFERROR(VLOOKUP(MID(G459,1,3),[5]Listas!$B$4:$C$7,2,0), " ")</f>
        <v>SOBREPESO</v>
      </c>
    </row>
    <row r="460" spans="1:11">
      <c r="A460" s="6">
        <v>457</v>
      </c>
      <c r="B460" s="14" t="s">
        <v>856</v>
      </c>
      <c r="C460" s="7">
        <v>4257</v>
      </c>
      <c r="D460" s="18">
        <v>44425</v>
      </c>
      <c r="E460" s="15" t="s">
        <v>35</v>
      </c>
      <c r="F460" s="7">
        <f>IFERROR(VLOOKUP(E460,[5]Listas!$B$13:$C$82,2,0)," ")</f>
        <v>20554815473</v>
      </c>
      <c r="G460" s="7" t="s">
        <v>857</v>
      </c>
      <c r="H460" s="7" t="s">
        <v>36</v>
      </c>
      <c r="I460" s="7" t="s">
        <v>37</v>
      </c>
      <c r="J460" s="7" t="str">
        <f>IFERROR(VLOOKUP(MID(G460,1,3),[5]Listas!$B$4:$C$7,2,0), " ")</f>
        <v>SOBREPESO</v>
      </c>
    </row>
    <row r="461" spans="1:11">
      <c r="A461" s="6">
        <v>458</v>
      </c>
      <c r="B461" s="14" t="s">
        <v>856</v>
      </c>
      <c r="C461" s="7">
        <v>4257</v>
      </c>
      <c r="D461" s="18">
        <v>44425</v>
      </c>
      <c r="E461" s="15" t="s">
        <v>35</v>
      </c>
      <c r="F461" s="7">
        <f>IFERROR(VLOOKUP(E461,[5]Listas!$B$13:$C$82,2,0)," ")</f>
        <v>20554815473</v>
      </c>
      <c r="G461" s="7" t="s">
        <v>858</v>
      </c>
      <c r="H461" s="7" t="s">
        <v>427</v>
      </c>
      <c r="I461" s="7" t="s">
        <v>37</v>
      </c>
      <c r="J461" s="7" t="str">
        <f>IFERROR(VLOOKUP(MID(G461,1,3),[5]Listas!$B$4:$C$7,2,0), " ")</f>
        <v>SOBREPESO</v>
      </c>
    </row>
    <row r="462" spans="1:11">
      <c r="A462" s="6">
        <v>459</v>
      </c>
      <c r="B462" s="14" t="s">
        <v>859</v>
      </c>
      <c r="C462" s="7">
        <v>4258</v>
      </c>
      <c r="D462" s="18">
        <v>44425</v>
      </c>
      <c r="E462" s="15" t="s">
        <v>35</v>
      </c>
      <c r="F462" s="7">
        <f>IFERROR(VLOOKUP(E462,[5]Listas!$B$13:$C$82,2,0)," ")</f>
        <v>20554815473</v>
      </c>
      <c r="G462" s="7" t="s">
        <v>860</v>
      </c>
      <c r="H462" s="7" t="s">
        <v>36</v>
      </c>
      <c r="I462" s="7" t="s">
        <v>37</v>
      </c>
      <c r="J462" s="7" t="str">
        <f>IFERROR(VLOOKUP(MID(G462,1,3),[5]Listas!$B$4:$C$7,2,0), " ")</f>
        <v>SOBREPESO</v>
      </c>
    </row>
    <row r="463" spans="1:11">
      <c r="A463" s="6">
        <v>460</v>
      </c>
      <c r="B463" s="14" t="s">
        <v>859</v>
      </c>
      <c r="C463" s="7">
        <v>4258</v>
      </c>
      <c r="D463" s="18">
        <v>44425</v>
      </c>
      <c r="E463" s="15" t="s">
        <v>35</v>
      </c>
      <c r="F463" s="7">
        <f>IFERROR(VLOOKUP(E463,[5]Listas!$B$13:$C$82,2,0)," ")</f>
        <v>20554815473</v>
      </c>
      <c r="G463" s="7" t="s">
        <v>861</v>
      </c>
      <c r="H463" s="7" t="s">
        <v>427</v>
      </c>
      <c r="I463" s="7" t="s">
        <v>37</v>
      </c>
      <c r="J463" s="7" t="str">
        <f>IFERROR(VLOOKUP(MID(G463,1,3),[5]Listas!$B$4:$C$7,2,0), " ")</f>
        <v>SOBREPESO</v>
      </c>
    </row>
    <row r="464" spans="1:11">
      <c r="A464" s="6">
        <v>461</v>
      </c>
      <c r="B464" s="14" t="s">
        <v>867</v>
      </c>
      <c r="C464" s="7">
        <v>4260</v>
      </c>
      <c r="D464" s="18">
        <v>44425</v>
      </c>
      <c r="E464" s="15" t="s">
        <v>35</v>
      </c>
      <c r="F464" s="7">
        <f>IFERROR(VLOOKUP(E464,[5]Listas!$B$13:$C$82,2,0)," ")</f>
        <v>20554815473</v>
      </c>
      <c r="G464" s="7" t="s">
        <v>868</v>
      </c>
      <c r="H464" s="7" t="s">
        <v>36</v>
      </c>
      <c r="I464" s="7" t="s">
        <v>37</v>
      </c>
      <c r="J464" s="7" t="str">
        <f>IFERROR(VLOOKUP(MID(G464,1,3),[5]Listas!$B$4:$C$7,2,0), " ")</f>
        <v>SOBREPESO</v>
      </c>
    </row>
    <row r="465" spans="1:10">
      <c r="A465" s="6">
        <v>462</v>
      </c>
      <c r="B465" s="14" t="s">
        <v>867</v>
      </c>
      <c r="C465" s="7">
        <v>4260</v>
      </c>
      <c r="D465" s="18">
        <v>44425</v>
      </c>
      <c r="E465" s="15" t="s">
        <v>35</v>
      </c>
      <c r="F465" s="7">
        <f>IFERROR(VLOOKUP(E465,[5]Listas!$B$13:$C$82,2,0)," ")</f>
        <v>20554815473</v>
      </c>
      <c r="G465" s="7" t="s">
        <v>869</v>
      </c>
      <c r="H465" s="7" t="s">
        <v>427</v>
      </c>
      <c r="I465" s="7" t="s">
        <v>37</v>
      </c>
      <c r="J465" s="7" t="str">
        <f>IFERROR(VLOOKUP(MID(G465,1,3),[5]Listas!$B$4:$C$7,2,0), " ")</f>
        <v>SOBREPESO</v>
      </c>
    </row>
    <row r="466" spans="1:10">
      <c r="A466" s="6">
        <v>463</v>
      </c>
      <c r="B466" s="14" t="s">
        <v>870</v>
      </c>
      <c r="C466" s="7">
        <v>4261</v>
      </c>
      <c r="D466" s="18">
        <v>44425</v>
      </c>
      <c r="E466" s="15" t="s">
        <v>35</v>
      </c>
      <c r="F466" s="7">
        <f>IFERROR(VLOOKUP(E466,[5]Listas!$B$13:$C$82,2,0)," ")</f>
        <v>20554815473</v>
      </c>
      <c r="G466" s="7" t="s">
        <v>871</v>
      </c>
      <c r="H466" s="7" t="s">
        <v>36</v>
      </c>
      <c r="I466" s="7" t="s">
        <v>37</v>
      </c>
      <c r="J466" s="7" t="str">
        <f>IFERROR(VLOOKUP(MID(G466,1,3),[5]Listas!$B$4:$C$7,2,0), " ")</f>
        <v>SOBREPESO</v>
      </c>
    </row>
    <row r="467" spans="1:10">
      <c r="A467" s="6">
        <v>464</v>
      </c>
      <c r="B467" s="14" t="s">
        <v>870</v>
      </c>
      <c r="C467" s="7">
        <v>4261</v>
      </c>
      <c r="D467" s="18">
        <v>44425</v>
      </c>
      <c r="E467" s="15" t="s">
        <v>35</v>
      </c>
      <c r="F467" s="7">
        <f>IFERROR(VLOOKUP(E467,[5]Listas!$B$13:$C$82,2,0)," ")</f>
        <v>20554815473</v>
      </c>
      <c r="G467" s="7" t="s">
        <v>872</v>
      </c>
      <c r="H467" s="7" t="s">
        <v>427</v>
      </c>
      <c r="I467" s="7" t="s">
        <v>37</v>
      </c>
      <c r="J467" s="7" t="str">
        <f>IFERROR(VLOOKUP(MID(G467,1,3),[5]Listas!$B$4:$C$7,2,0), " ")</f>
        <v>SOBREPESO</v>
      </c>
    </row>
    <row r="468" spans="1:10">
      <c r="A468" s="6">
        <v>465</v>
      </c>
      <c r="B468" s="14" t="s">
        <v>875</v>
      </c>
      <c r="C468" s="7">
        <v>4263</v>
      </c>
      <c r="D468" s="18">
        <v>44425</v>
      </c>
      <c r="E468" s="15" t="s">
        <v>27</v>
      </c>
      <c r="F468" s="7">
        <f>IFERROR(VLOOKUP(E468,[5]Listas!$B$13:$C$82,2,0)," ")</f>
        <v>20100568617</v>
      </c>
      <c r="G468" s="7" t="s">
        <v>876</v>
      </c>
      <c r="H468" s="7" t="s">
        <v>25</v>
      </c>
      <c r="I468" s="7" t="s">
        <v>790</v>
      </c>
      <c r="J468" s="7" t="str">
        <f>IFERROR(VLOOKUP(MID(G468,1,3),[5]Listas!$B$4:$C$7,2,0), " ")</f>
        <v>SOBREPESO</v>
      </c>
    </row>
    <row r="469" spans="1:10">
      <c r="A469" s="6">
        <v>466</v>
      </c>
      <c r="B469" s="14" t="s">
        <v>875</v>
      </c>
      <c r="C469" s="7">
        <v>4263</v>
      </c>
      <c r="D469" s="18">
        <v>44425</v>
      </c>
      <c r="E469" s="15" t="s">
        <v>27</v>
      </c>
      <c r="F469" s="7">
        <f>IFERROR(VLOOKUP(E469,[5]Listas!$B$13:$C$82,2,0)," ")</f>
        <v>20100568617</v>
      </c>
      <c r="G469" s="7" t="s">
        <v>877</v>
      </c>
      <c r="H469" s="7" t="s">
        <v>25</v>
      </c>
      <c r="I469" s="7" t="s">
        <v>790</v>
      </c>
      <c r="J469" s="7" t="str">
        <f>IFERROR(VLOOKUP(MID(G469,1,3),[5]Listas!$B$4:$C$7,2,0), " ")</f>
        <v>SOBREPESO</v>
      </c>
    </row>
    <row r="470" spans="1:10">
      <c r="A470" s="6">
        <v>467</v>
      </c>
      <c r="B470" s="14" t="s">
        <v>875</v>
      </c>
      <c r="C470" s="7">
        <v>4263</v>
      </c>
      <c r="D470" s="18">
        <v>44425</v>
      </c>
      <c r="E470" s="15" t="s">
        <v>27</v>
      </c>
      <c r="F470" s="7">
        <f>IFERROR(VLOOKUP(E470,[5]Listas!$B$13:$C$82,2,0)," ")</f>
        <v>20100568617</v>
      </c>
      <c r="G470" s="7" t="s">
        <v>878</v>
      </c>
      <c r="H470" s="7" t="s">
        <v>879</v>
      </c>
      <c r="I470" s="7" t="s">
        <v>790</v>
      </c>
      <c r="J470" s="7" t="str">
        <f>IFERROR(VLOOKUP(MID(G470,1,3),[5]Listas!$B$4:$C$7,2,0), " ")</f>
        <v>SOBREPESO</v>
      </c>
    </row>
    <row r="471" spans="1:10">
      <c r="A471" s="6">
        <v>468</v>
      </c>
      <c r="B471" s="14" t="s">
        <v>875</v>
      </c>
      <c r="C471" s="7">
        <v>4263</v>
      </c>
      <c r="D471" s="18">
        <v>44425</v>
      </c>
      <c r="E471" s="15" t="s">
        <v>27</v>
      </c>
      <c r="F471" s="7">
        <f>IFERROR(VLOOKUP(E471,[5]Listas!$B$13:$C$82,2,0)," ")</f>
        <v>20100568617</v>
      </c>
      <c r="G471" s="7" t="s">
        <v>880</v>
      </c>
      <c r="H471" s="7" t="s">
        <v>80</v>
      </c>
      <c r="I471" s="7" t="s">
        <v>790</v>
      </c>
      <c r="J471" s="7" t="str">
        <f>IFERROR(VLOOKUP(MID(G471,1,3),[5]Listas!$B$4:$C$7,2,0), " ")</f>
        <v>SOBREPESO</v>
      </c>
    </row>
    <row r="472" spans="1:10">
      <c r="A472" s="6">
        <v>469</v>
      </c>
      <c r="B472" s="14" t="s">
        <v>881</v>
      </c>
      <c r="C472" s="7">
        <v>4265</v>
      </c>
      <c r="D472" s="18">
        <v>44425</v>
      </c>
      <c r="E472" s="15" t="s">
        <v>310</v>
      </c>
      <c r="F472" s="7">
        <f>IFERROR(VLOOKUP(E472,[5]Listas!$B$13:$C$82,2,0)," ")</f>
        <v>20602556108</v>
      </c>
      <c r="G472" s="7" t="s">
        <v>882</v>
      </c>
      <c r="H472" s="7" t="s">
        <v>475</v>
      </c>
      <c r="I472" s="7" t="s">
        <v>307</v>
      </c>
      <c r="J472" s="7" t="str">
        <f>IFERROR(VLOOKUP(MID(G472,1,3),[5]Listas!$B$4:$C$7,2,0), " ")</f>
        <v>SOBREPESO</v>
      </c>
    </row>
    <row r="473" spans="1:10">
      <c r="A473" s="6">
        <v>470</v>
      </c>
      <c r="B473" s="14" t="s">
        <v>881</v>
      </c>
      <c r="C473" s="7">
        <v>4265</v>
      </c>
      <c r="D473" s="18">
        <v>44425</v>
      </c>
      <c r="E473" s="15" t="s">
        <v>310</v>
      </c>
      <c r="F473" s="7">
        <f>IFERROR(VLOOKUP(E473,[5]Listas!$B$13:$C$82,2,0)," ")</f>
        <v>20602556108</v>
      </c>
      <c r="G473" s="7" t="s">
        <v>883</v>
      </c>
      <c r="H473" s="7" t="s">
        <v>477</v>
      </c>
      <c r="I473" s="7" t="s">
        <v>307</v>
      </c>
      <c r="J473" s="7" t="str">
        <f>IFERROR(VLOOKUP(MID(G473,1,3),[5]Listas!$B$4:$C$7,2,0), " ")</f>
        <v>SOBREPESO</v>
      </c>
    </row>
    <row r="474" spans="1:10">
      <c r="A474" s="6">
        <v>471</v>
      </c>
      <c r="B474" s="14" t="s">
        <v>881</v>
      </c>
      <c r="C474" s="7">
        <v>4265</v>
      </c>
      <c r="D474" s="18">
        <v>44425</v>
      </c>
      <c r="E474" s="15" t="s">
        <v>310</v>
      </c>
      <c r="F474" s="7">
        <f>IFERROR(VLOOKUP(E474,[5]Listas!$B$13:$C$82,2,0)," ")</f>
        <v>20602556108</v>
      </c>
      <c r="G474" s="7" t="s">
        <v>884</v>
      </c>
      <c r="H474" s="7" t="s">
        <v>477</v>
      </c>
      <c r="I474" s="7" t="s">
        <v>421</v>
      </c>
      <c r="J474" s="7" t="str">
        <f>IFERROR(VLOOKUP(MID(G474,1,3),[5]Listas!$B$4:$C$7,2,0), " ")</f>
        <v>SOBREPESO</v>
      </c>
    </row>
    <row r="475" spans="1:10">
      <c r="A475" s="6">
        <v>472</v>
      </c>
      <c r="B475" s="14" t="s">
        <v>881</v>
      </c>
      <c r="C475" s="7">
        <v>4265</v>
      </c>
      <c r="D475" s="18">
        <v>44425</v>
      </c>
      <c r="E475" s="15" t="s">
        <v>310</v>
      </c>
      <c r="F475" s="7">
        <f>IFERROR(VLOOKUP(E475,[5]Listas!$B$13:$C$82,2,0)," ")</f>
        <v>20602556108</v>
      </c>
      <c r="G475" s="7" t="s">
        <v>885</v>
      </c>
      <c r="H475" s="7" t="s">
        <v>886</v>
      </c>
      <c r="I475" s="7" t="s">
        <v>421</v>
      </c>
      <c r="J475" s="7" t="str">
        <f>IFERROR(VLOOKUP(MID(G475,1,3),[5]Listas!$B$4:$C$7,2,0), " ")</f>
        <v>SOBREPESO</v>
      </c>
    </row>
    <row r="476" spans="1:10">
      <c r="A476" s="6">
        <v>473</v>
      </c>
      <c r="B476" s="14" t="s">
        <v>887</v>
      </c>
      <c r="C476" s="7">
        <v>4281</v>
      </c>
      <c r="D476" s="18">
        <v>44426</v>
      </c>
      <c r="E476" s="15" t="s">
        <v>16</v>
      </c>
      <c r="F476" s="7">
        <f>IFERROR(VLOOKUP(E476,[5]Listas!$B$13:$C$82,2,0)," ")</f>
        <v>20100383919</v>
      </c>
      <c r="G476" s="7" t="s">
        <v>888</v>
      </c>
      <c r="H476" s="7" t="s">
        <v>40</v>
      </c>
      <c r="I476" s="7" t="s">
        <v>889</v>
      </c>
      <c r="J476" s="7" t="str">
        <f>IFERROR(VLOOKUP(MID(G476,1,3),[5]Listas!$B$4:$C$7,2,0), " ")</f>
        <v>SOBREPESO</v>
      </c>
    </row>
    <row r="477" spans="1:10">
      <c r="A477" s="6">
        <v>474</v>
      </c>
      <c r="B477" s="14" t="s">
        <v>887</v>
      </c>
      <c r="C477" s="7">
        <v>4281</v>
      </c>
      <c r="D477" s="18">
        <v>44426</v>
      </c>
      <c r="E477" s="15" t="s">
        <v>16</v>
      </c>
      <c r="F477" s="7">
        <f>IFERROR(VLOOKUP(E477,[5]Listas!$B$13:$C$82,2,0)," ")</f>
        <v>20100383919</v>
      </c>
      <c r="G477" s="7" t="s">
        <v>890</v>
      </c>
      <c r="H477" s="7" t="s">
        <v>39</v>
      </c>
      <c r="I477" s="7" t="s">
        <v>891</v>
      </c>
      <c r="J477" s="7" t="str">
        <f>IFERROR(VLOOKUP(MID(G477,1,3),[5]Listas!$B$4:$C$7,2,0), " ")</f>
        <v>SOBREPESO</v>
      </c>
    </row>
    <row r="478" spans="1:10">
      <c r="A478" s="6">
        <v>475</v>
      </c>
      <c r="B478" s="14" t="s">
        <v>887</v>
      </c>
      <c r="C478" s="7">
        <v>4281</v>
      </c>
      <c r="D478" s="18">
        <v>44426</v>
      </c>
      <c r="E478" s="15" t="s">
        <v>16</v>
      </c>
      <c r="F478" s="7">
        <f>IFERROR(VLOOKUP(E478,[5]Listas!$B$13:$C$82,2,0)," ")</f>
        <v>20100383919</v>
      </c>
      <c r="G478" s="7" t="s">
        <v>892</v>
      </c>
      <c r="H478" s="7" t="s">
        <v>40</v>
      </c>
      <c r="I478" s="7" t="s">
        <v>891</v>
      </c>
      <c r="J478" s="7" t="str">
        <f>IFERROR(VLOOKUP(MID(G478,1,3),[5]Listas!$B$4:$C$7,2,0), " ")</f>
        <v>SOBREPESO</v>
      </c>
    </row>
    <row r="479" spans="1:10">
      <c r="A479" s="6">
        <v>476</v>
      </c>
      <c r="B479" s="14" t="s">
        <v>887</v>
      </c>
      <c r="C479" s="7">
        <v>4281</v>
      </c>
      <c r="D479" s="18">
        <v>44426</v>
      </c>
      <c r="E479" s="15" t="s">
        <v>16</v>
      </c>
      <c r="F479" s="7">
        <f>IFERROR(VLOOKUP(E479,[5]Listas!$B$13:$C$82,2,0)," ")</f>
        <v>20100383919</v>
      </c>
      <c r="G479" s="7" t="s">
        <v>893</v>
      </c>
      <c r="H479" s="7" t="s">
        <v>39</v>
      </c>
      <c r="I479" s="7" t="s">
        <v>894</v>
      </c>
      <c r="J479" s="7" t="str">
        <f>IFERROR(VLOOKUP(MID(G479,1,3),[5]Listas!$B$4:$C$7,2,0), " ")</f>
        <v>SOBREPESO</v>
      </c>
    </row>
    <row r="480" spans="1:10">
      <c r="A480" s="6">
        <v>477</v>
      </c>
      <c r="B480" s="14" t="s">
        <v>887</v>
      </c>
      <c r="C480" s="7">
        <v>4281</v>
      </c>
      <c r="D480" s="18">
        <v>44426</v>
      </c>
      <c r="E480" s="15" t="s">
        <v>16</v>
      </c>
      <c r="F480" s="7">
        <f>IFERROR(VLOOKUP(E480,[5]Listas!$B$13:$C$82,2,0)," ")</f>
        <v>20100383919</v>
      </c>
      <c r="G480" s="7" t="s">
        <v>895</v>
      </c>
      <c r="H480" s="7" t="s">
        <v>38</v>
      </c>
      <c r="I480" s="7" t="s">
        <v>891</v>
      </c>
      <c r="J480" s="7" t="str">
        <f>IFERROR(VLOOKUP(MID(G480,1,3),[5]Listas!$B$4:$C$7,2,0), " ")</f>
        <v>SOBREPESO</v>
      </c>
    </row>
    <row r="481" spans="1:10">
      <c r="A481" s="6">
        <v>478</v>
      </c>
      <c r="B481" s="14" t="s">
        <v>887</v>
      </c>
      <c r="C481" s="7">
        <v>4281</v>
      </c>
      <c r="D481" s="18">
        <v>44426</v>
      </c>
      <c r="E481" s="15" t="s">
        <v>16</v>
      </c>
      <c r="F481" s="7">
        <f>IFERROR(VLOOKUP(E481,[5]Listas!$B$13:$C$82,2,0)," ")</f>
        <v>20100383919</v>
      </c>
      <c r="G481" s="7" t="s">
        <v>896</v>
      </c>
      <c r="H481" s="7" t="s">
        <v>38</v>
      </c>
      <c r="I481" s="7" t="s">
        <v>891</v>
      </c>
      <c r="J481" s="7" t="str">
        <f>IFERROR(VLOOKUP(MID(G481,1,3),[5]Listas!$B$4:$C$7,2,0), " ")</f>
        <v>SOBREPESO</v>
      </c>
    </row>
    <row r="482" spans="1:10">
      <c r="A482" s="6">
        <v>479</v>
      </c>
      <c r="B482" s="14" t="s">
        <v>897</v>
      </c>
      <c r="C482" s="7">
        <v>4283</v>
      </c>
      <c r="D482" s="18">
        <v>44426</v>
      </c>
      <c r="E482" s="15" t="s">
        <v>16</v>
      </c>
      <c r="F482" s="7">
        <f>IFERROR(VLOOKUP(E482,[5]Listas!$B$13:$C$82,2,0)," ")</f>
        <v>20100383919</v>
      </c>
      <c r="G482" s="7" t="s">
        <v>898</v>
      </c>
      <c r="H482" s="7" t="s">
        <v>40</v>
      </c>
      <c r="I482" s="7" t="s">
        <v>894</v>
      </c>
      <c r="J482" s="7" t="str">
        <f>IFERROR(VLOOKUP(MID(G482,1,3),[5]Listas!$B$4:$C$7,2,0), " ")</f>
        <v>SOBREPESO</v>
      </c>
    </row>
    <row r="483" spans="1:10">
      <c r="A483" s="6">
        <v>480</v>
      </c>
      <c r="B483" s="14" t="s">
        <v>897</v>
      </c>
      <c r="C483" s="7">
        <v>4283</v>
      </c>
      <c r="D483" s="18">
        <v>44426</v>
      </c>
      <c r="E483" s="15" t="s">
        <v>16</v>
      </c>
      <c r="F483" s="7">
        <f>IFERROR(VLOOKUP(E483,[5]Listas!$B$13:$C$82,2,0)," ")</f>
        <v>20100383919</v>
      </c>
      <c r="G483" s="7" t="s">
        <v>899</v>
      </c>
      <c r="H483" s="7" t="s">
        <v>39</v>
      </c>
      <c r="I483" s="7" t="s">
        <v>900</v>
      </c>
      <c r="J483" s="7" t="str">
        <f>IFERROR(VLOOKUP(MID(G483,1,3),[5]Listas!$B$4:$C$7,2,0), " ")</f>
        <v>SOBREPESO</v>
      </c>
    </row>
    <row r="484" spans="1:10">
      <c r="A484" s="6">
        <v>481</v>
      </c>
      <c r="B484" s="14" t="s">
        <v>897</v>
      </c>
      <c r="C484" s="7">
        <v>4283</v>
      </c>
      <c r="D484" s="18">
        <v>44426</v>
      </c>
      <c r="E484" s="15" t="s">
        <v>16</v>
      </c>
      <c r="F484" s="7">
        <f>IFERROR(VLOOKUP(E484,[5]Listas!$B$13:$C$82,2,0)," ")</f>
        <v>20100383919</v>
      </c>
      <c r="G484" s="7" t="s">
        <v>901</v>
      </c>
      <c r="H484" s="7" t="s">
        <v>40</v>
      </c>
      <c r="I484" s="7" t="s">
        <v>900</v>
      </c>
      <c r="J484" s="7" t="str">
        <f>IFERROR(VLOOKUP(MID(G484,1,3),[5]Listas!$B$4:$C$7,2,0), " ")</f>
        <v>SOBREPESO</v>
      </c>
    </row>
    <row r="485" spans="1:10">
      <c r="A485" s="6">
        <v>482</v>
      </c>
      <c r="B485" s="14" t="s">
        <v>897</v>
      </c>
      <c r="C485" s="7">
        <v>4283</v>
      </c>
      <c r="D485" s="18">
        <v>44426</v>
      </c>
      <c r="E485" s="15" t="s">
        <v>16</v>
      </c>
      <c r="F485" s="7">
        <f>IFERROR(VLOOKUP(E485,[5]Listas!$B$13:$C$82,2,0)," ")</f>
        <v>20100383919</v>
      </c>
      <c r="G485" s="7" t="s">
        <v>902</v>
      </c>
      <c r="H485" s="7" t="s">
        <v>39</v>
      </c>
      <c r="I485" s="7" t="s">
        <v>894</v>
      </c>
      <c r="J485" s="7" t="str">
        <f>IFERROR(VLOOKUP(MID(G485,1,3),[5]Listas!$B$4:$C$7,2,0), " ")</f>
        <v>SOBREPESO</v>
      </c>
    </row>
    <row r="486" spans="1:10">
      <c r="A486" s="6">
        <v>483</v>
      </c>
      <c r="B486" s="14" t="s">
        <v>897</v>
      </c>
      <c r="C486" s="7">
        <v>4283</v>
      </c>
      <c r="D486" s="18">
        <v>44426</v>
      </c>
      <c r="E486" s="15" t="s">
        <v>16</v>
      </c>
      <c r="F486" s="7">
        <f>IFERROR(VLOOKUP(E486,[5]Listas!$B$13:$C$82,2,0)," ")</f>
        <v>20100383919</v>
      </c>
      <c r="G486" s="7" t="s">
        <v>903</v>
      </c>
      <c r="H486" s="7" t="s">
        <v>38</v>
      </c>
      <c r="I486" s="7" t="s">
        <v>904</v>
      </c>
      <c r="J486" s="7" t="str">
        <f>IFERROR(VLOOKUP(MID(G486,1,3),[5]Listas!$B$4:$C$7,2,0), " ")</f>
        <v>SOBREPESO</v>
      </c>
    </row>
    <row r="487" spans="1:10">
      <c r="A487" s="6">
        <v>484</v>
      </c>
      <c r="B487" s="14" t="s">
        <v>905</v>
      </c>
      <c r="C487" s="7">
        <v>4284</v>
      </c>
      <c r="D487" s="18">
        <v>44426</v>
      </c>
      <c r="E487" s="15" t="s">
        <v>219</v>
      </c>
      <c r="F487" s="7">
        <f>IFERROR(VLOOKUP(E487,[5]Listas!$B$13:$C$82,2,0)," ")</f>
        <v>20518904427</v>
      </c>
      <c r="G487" s="7" t="s">
        <v>906</v>
      </c>
      <c r="H487" s="7" t="s">
        <v>484</v>
      </c>
      <c r="I487" s="7" t="s">
        <v>217</v>
      </c>
      <c r="J487" s="7" t="str">
        <f>IFERROR(VLOOKUP(MID(G487,1,3),[5]Listas!$B$4:$C$7,2,0), " ")</f>
        <v>SOBREPESO</v>
      </c>
    </row>
    <row r="488" spans="1:10">
      <c r="A488" s="6">
        <v>485</v>
      </c>
      <c r="B488" s="14" t="s">
        <v>905</v>
      </c>
      <c r="C488" s="7">
        <v>4284</v>
      </c>
      <c r="D488" s="18">
        <v>44426</v>
      </c>
      <c r="E488" s="15" t="s">
        <v>219</v>
      </c>
      <c r="F488" s="7">
        <f>IFERROR(VLOOKUP(E488,[5]Listas!$B$13:$C$82,2,0)," ")</f>
        <v>20518904427</v>
      </c>
      <c r="G488" s="7" t="s">
        <v>907</v>
      </c>
      <c r="H488" s="7" t="s">
        <v>216</v>
      </c>
      <c r="I488" s="7" t="s">
        <v>217</v>
      </c>
      <c r="J488" s="7" t="str">
        <f>IFERROR(VLOOKUP(MID(G488,1,3),[5]Listas!$B$4:$C$7,2,0), " ")</f>
        <v>SOBREPESO</v>
      </c>
    </row>
    <row r="489" spans="1:10">
      <c r="A489" s="6">
        <v>486</v>
      </c>
      <c r="B489" s="14" t="s">
        <v>908</v>
      </c>
      <c r="C489" s="7">
        <v>4285</v>
      </c>
      <c r="D489" s="18">
        <v>44426</v>
      </c>
      <c r="E489" s="15" t="s">
        <v>16</v>
      </c>
      <c r="F489" s="7">
        <f>IFERROR(VLOOKUP(E489,[5]Listas!$B$13:$C$82,2,0)," ")</f>
        <v>20100383919</v>
      </c>
      <c r="G489" s="7" t="s">
        <v>909</v>
      </c>
      <c r="H489" s="7" t="s">
        <v>39</v>
      </c>
      <c r="I489" s="7" t="s">
        <v>894</v>
      </c>
      <c r="J489" s="7" t="str">
        <f>IFERROR(VLOOKUP(MID(G489,1,3),[5]Listas!$B$4:$C$7,2,0), " ")</f>
        <v>SOBREPESO</v>
      </c>
    </row>
    <row r="490" spans="1:10">
      <c r="A490" s="6">
        <v>487</v>
      </c>
      <c r="B490" s="14" t="s">
        <v>908</v>
      </c>
      <c r="C490" s="7">
        <v>4285</v>
      </c>
      <c r="D490" s="18">
        <v>44426</v>
      </c>
      <c r="E490" s="15" t="s">
        <v>16</v>
      </c>
      <c r="F490" s="7">
        <f>IFERROR(VLOOKUP(E490,[5]Listas!$B$13:$C$82,2,0)," ")</f>
        <v>20100383919</v>
      </c>
      <c r="G490" s="7" t="s">
        <v>910</v>
      </c>
      <c r="H490" s="7" t="s">
        <v>38</v>
      </c>
      <c r="I490" s="7" t="s">
        <v>891</v>
      </c>
      <c r="J490" s="7" t="str">
        <f>IFERROR(VLOOKUP(MID(G490,1,3),[5]Listas!$B$4:$C$7,2,0), " ")</f>
        <v>SOBREPESO</v>
      </c>
    </row>
    <row r="491" spans="1:10">
      <c r="A491" s="6">
        <v>488</v>
      </c>
      <c r="B491" s="14" t="s">
        <v>908</v>
      </c>
      <c r="C491" s="7">
        <v>4285</v>
      </c>
      <c r="D491" s="18">
        <v>44426</v>
      </c>
      <c r="E491" s="15" t="s">
        <v>16</v>
      </c>
      <c r="F491" s="7">
        <f>IFERROR(VLOOKUP(E491,[5]Listas!$B$13:$C$82,2,0)," ")</f>
        <v>20100383919</v>
      </c>
      <c r="G491" s="7" t="s">
        <v>911</v>
      </c>
      <c r="H491" s="7" t="s">
        <v>38</v>
      </c>
      <c r="I491" s="7" t="s">
        <v>891</v>
      </c>
      <c r="J491" s="7" t="str">
        <f>IFERROR(VLOOKUP(MID(G491,1,3),[5]Listas!$B$4:$C$7,2,0), " ")</f>
        <v>SOBREPESO</v>
      </c>
    </row>
    <row r="492" spans="1:10">
      <c r="A492" s="6">
        <v>489</v>
      </c>
      <c r="B492" s="14" t="s">
        <v>908</v>
      </c>
      <c r="C492" s="7">
        <v>4285</v>
      </c>
      <c r="D492" s="18">
        <v>44426</v>
      </c>
      <c r="E492" s="15" t="s">
        <v>16</v>
      </c>
      <c r="F492" s="7">
        <f>IFERROR(VLOOKUP(E492,[5]Listas!$B$13:$C$82,2,0)," ")</f>
        <v>20100383919</v>
      </c>
      <c r="G492" s="7" t="s">
        <v>912</v>
      </c>
      <c r="H492" s="7" t="s">
        <v>40</v>
      </c>
      <c r="I492" s="7" t="s">
        <v>889</v>
      </c>
      <c r="J492" s="7" t="str">
        <f>IFERROR(VLOOKUP(MID(G492,1,3),[5]Listas!$B$4:$C$7,2,0), " ")</f>
        <v>SOBREPESO</v>
      </c>
    </row>
    <row r="493" spans="1:10">
      <c r="A493" s="6">
        <v>490</v>
      </c>
      <c r="B493" s="14" t="s">
        <v>908</v>
      </c>
      <c r="C493" s="7">
        <v>4285</v>
      </c>
      <c r="D493" s="18">
        <v>44426</v>
      </c>
      <c r="E493" s="15" t="s">
        <v>16</v>
      </c>
      <c r="F493" s="7">
        <f>IFERROR(VLOOKUP(E493,[5]Listas!$B$13:$C$82,2,0)," ")</f>
        <v>20100383919</v>
      </c>
      <c r="G493" s="7" t="s">
        <v>913</v>
      </c>
      <c r="H493" s="7" t="s">
        <v>39</v>
      </c>
      <c r="I493" s="7" t="s">
        <v>891</v>
      </c>
      <c r="J493" s="7" t="str">
        <f>IFERROR(VLOOKUP(MID(G493,1,3),[5]Listas!$B$4:$C$7,2,0), " ")</f>
        <v>SOBREPESO</v>
      </c>
    </row>
    <row r="494" spans="1:10">
      <c r="A494" s="6">
        <v>491</v>
      </c>
      <c r="B494" s="14" t="s">
        <v>908</v>
      </c>
      <c r="C494" s="7">
        <v>4285</v>
      </c>
      <c r="D494" s="18">
        <v>44426</v>
      </c>
      <c r="E494" s="15" t="s">
        <v>16</v>
      </c>
      <c r="F494" s="7">
        <f>IFERROR(VLOOKUP(E494,[5]Listas!$B$13:$C$82,2,0)," ")</f>
        <v>20100383919</v>
      </c>
      <c r="G494" s="7" t="s">
        <v>914</v>
      </c>
      <c r="H494" s="7" t="s">
        <v>40</v>
      </c>
      <c r="I494" s="7" t="s">
        <v>891</v>
      </c>
      <c r="J494" s="7" t="str">
        <f>IFERROR(VLOOKUP(MID(G494,1,3),[5]Listas!$B$4:$C$7,2,0), " ")</f>
        <v>SOBREPESO</v>
      </c>
    </row>
    <row r="495" spans="1:10">
      <c r="A495" s="6">
        <v>492</v>
      </c>
      <c r="B495" s="14" t="s">
        <v>915</v>
      </c>
      <c r="C495" s="7">
        <v>4317</v>
      </c>
      <c r="D495" s="18">
        <v>44427</v>
      </c>
      <c r="E495" s="15" t="s">
        <v>27</v>
      </c>
      <c r="F495" s="7">
        <f>IFERROR(VLOOKUP(E495,[5]Listas!$B$13:$C$82,2,0)," ")</f>
        <v>20100568617</v>
      </c>
      <c r="G495" s="7" t="s">
        <v>916</v>
      </c>
      <c r="H495" s="7" t="s">
        <v>33</v>
      </c>
      <c r="I495" s="7" t="s">
        <v>691</v>
      </c>
      <c r="J495" s="7" t="str">
        <f>IFERROR(VLOOKUP(MID(G495,1,3),[5]Listas!$B$4:$C$7,2,0), " ")</f>
        <v>SOBREPESO</v>
      </c>
    </row>
    <row r="496" spans="1:10">
      <c r="A496" s="6">
        <v>493</v>
      </c>
      <c r="B496" s="14" t="s">
        <v>915</v>
      </c>
      <c r="C496" s="7">
        <v>4317</v>
      </c>
      <c r="D496" s="18">
        <v>44427</v>
      </c>
      <c r="E496" s="15" t="s">
        <v>27</v>
      </c>
      <c r="F496" s="7">
        <f>IFERROR(VLOOKUP(E496,[5]Listas!$B$13:$C$82,2,0)," ")</f>
        <v>20100568617</v>
      </c>
      <c r="G496" s="7" t="s">
        <v>917</v>
      </c>
      <c r="H496" s="7" t="s">
        <v>34</v>
      </c>
      <c r="I496" s="7" t="s">
        <v>592</v>
      </c>
      <c r="J496" s="7" t="str">
        <f>IFERROR(VLOOKUP(MID(G496,1,3),[5]Listas!$B$4:$C$7,2,0), " ")</f>
        <v>SOBREPESO</v>
      </c>
    </row>
    <row r="497" spans="1:10">
      <c r="A497" s="6">
        <v>494</v>
      </c>
      <c r="B497" s="14" t="s">
        <v>915</v>
      </c>
      <c r="C497" s="7">
        <v>4317</v>
      </c>
      <c r="D497" s="18">
        <v>44427</v>
      </c>
      <c r="E497" s="15" t="s">
        <v>27</v>
      </c>
      <c r="F497" s="7">
        <f>IFERROR(VLOOKUP(E497,[5]Listas!$B$13:$C$82,2,0)," ")</f>
        <v>20100568617</v>
      </c>
      <c r="G497" s="7" t="s">
        <v>918</v>
      </c>
      <c r="H497" s="7" t="s">
        <v>41</v>
      </c>
      <c r="I497" s="7" t="s">
        <v>577</v>
      </c>
      <c r="J497" s="7" t="str">
        <f>IFERROR(VLOOKUP(MID(G497,1,3),[5]Listas!$B$4:$C$7,2,0), " ")</f>
        <v>SOBREPESO</v>
      </c>
    </row>
    <row r="498" spans="1:10">
      <c r="A498" s="6">
        <v>495</v>
      </c>
      <c r="B498" s="14" t="s">
        <v>915</v>
      </c>
      <c r="C498" s="7">
        <v>4317</v>
      </c>
      <c r="D498" s="18">
        <v>44427</v>
      </c>
      <c r="E498" s="15" t="s">
        <v>27</v>
      </c>
      <c r="F498" s="7">
        <f>IFERROR(VLOOKUP(E498,[5]Listas!$B$13:$C$82,2,0)," ")</f>
        <v>20100568617</v>
      </c>
      <c r="G498" s="7" t="s">
        <v>919</v>
      </c>
      <c r="H498" s="7" t="s">
        <v>655</v>
      </c>
      <c r="I498" s="7" t="s">
        <v>579</v>
      </c>
      <c r="J498" s="7" t="str">
        <f>IFERROR(VLOOKUP(MID(G498,1,3),[5]Listas!$B$4:$C$7,2,0), " ")</f>
        <v>SOBREPESO</v>
      </c>
    </row>
    <row r="499" spans="1:10">
      <c r="A499" s="6">
        <v>496</v>
      </c>
      <c r="B499" s="14" t="s">
        <v>915</v>
      </c>
      <c r="C499" s="7">
        <v>4317</v>
      </c>
      <c r="D499" s="18">
        <v>44427</v>
      </c>
      <c r="E499" s="15" t="s">
        <v>27</v>
      </c>
      <c r="F499" s="7">
        <f>IFERROR(VLOOKUP(E499,[5]Listas!$B$13:$C$82,2,0)," ")</f>
        <v>20100568617</v>
      </c>
      <c r="G499" s="7" t="s">
        <v>920</v>
      </c>
      <c r="H499" s="7" t="s">
        <v>25</v>
      </c>
      <c r="I499" s="7" t="s">
        <v>579</v>
      </c>
      <c r="J499" s="7" t="str">
        <f>IFERROR(VLOOKUP(MID(G499,1,3),[5]Listas!$B$4:$C$7,2,0), " ")</f>
        <v>SOBREPESO</v>
      </c>
    </row>
    <row r="500" spans="1:10">
      <c r="A500" s="6">
        <v>497</v>
      </c>
      <c r="B500" s="14" t="s">
        <v>915</v>
      </c>
      <c r="C500" s="7">
        <v>4317</v>
      </c>
      <c r="D500" s="18">
        <v>44427</v>
      </c>
      <c r="E500" s="15" t="s">
        <v>27</v>
      </c>
      <c r="F500" s="7">
        <f>IFERROR(VLOOKUP(E500,[5]Listas!$B$13:$C$82,2,0)," ")</f>
        <v>20100568617</v>
      </c>
      <c r="G500" s="7" t="s">
        <v>921</v>
      </c>
      <c r="H500" s="7" t="s">
        <v>655</v>
      </c>
      <c r="I500" s="7" t="s">
        <v>650</v>
      </c>
      <c r="J500" s="7" t="str">
        <f>IFERROR(VLOOKUP(MID(G500,1,3),[5]Listas!$B$4:$C$7,2,0), " ")</f>
        <v>SOBREPESO</v>
      </c>
    </row>
    <row r="501" spans="1:10">
      <c r="A501" s="6">
        <v>498</v>
      </c>
      <c r="B501" s="14" t="s">
        <v>922</v>
      </c>
      <c r="C501" s="7">
        <v>4318</v>
      </c>
      <c r="D501" s="18">
        <v>44427</v>
      </c>
      <c r="E501" s="15" t="s">
        <v>27</v>
      </c>
      <c r="F501" s="7">
        <f>IFERROR(VLOOKUP(E501,[5]Listas!$B$13:$C$82,2,0)," ")</f>
        <v>20100568617</v>
      </c>
      <c r="G501" s="7" t="s">
        <v>923</v>
      </c>
      <c r="H501" s="7" t="s">
        <v>33</v>
      </c>
      <c r="I501" s="7" t="s">
        <v>924</v>
      </c>
      <c r="J501" s="7" t="str">
        <f>IFERROR(VLOOKUP(MID(G501,1,3),[5]Listas!$B$4:$C$7,2,0), " ")</f>
        <v>SOBREPESO</v>
      </c>
    </row>
    <row r="502" spans="1:10">
      <c r="A502" s="6">
        <v>499</v>
      </c>
      <c r="B502" s="14" t="s">
        <v>922</v>
      </c>
      <c r="C502" s="7">
        <v>4318</v>
      </c>
      <c r="D502" s="18">
        <v>44427</v>
      </c>
      <c r="E502" s="15" t="s">
        <v>27</v>
      </c>
      <c r="F502" s="7">
        <f>IFERROR(VLOOKUP(E502,[5]Listas!$B$13:$C$82,2,0)," ")</f>
        <v>20100568617</v>
      </c>
      <c r="G502" s="7" t="s">
        <v>925</v>
      </c>
      <c r="H502" s="7" t="s">
        <v>25</v>
      </c>
      <c r="I502" s="7" t="s">
        <v>924</v>
      </c>
      <c r="J502" s="7" t="str">
        <f>IFERROR(VLOOKUP(MID(G502,1,3),[5]Listas!$B$4:$C$7,2,0), " ")</f>
        <v>SOBREPESO</v>
      </c>
    </row>
    <row r="503" spans="1:10">
      <c r="A503" s="6">
        <v>500</v>
      </c>
      <c r="B503" s="14" t="s">
        <v>922</v>
      </c>
      <c r="C503" s="7">
        <v>4318</v>
      </c>
      <c r="D503" s="18">
        <v>44427</v>
      </c>
      <c r="E503" s="15" t="s">
        <v>27</v>
      </c>
      <c r="F503" s="7">
        <f>IFERROR(VLOOKUP(E503,[5]Listas!$B$13:$C$82,2,0)," ")</f>
        <v>20100568617</v>
      </c>
      <c r="G503" s="7" t="s">
        <v>926</v>
      </c>
      <c r="H503" s="7" t="s">
        <v>41</v>
      </c>
      <c r="I503" s="7" t="s">
        <v>577</v>
      </c>
      <c r="J503" s="7" t="str">
        <f>IFERROR(VLOOKUP(MID(G503,1,3),[5]Listas!$B$4:$C$7,2,0), " ")</f>
        <v>SOBREPESO</v>
      </c>
    </row>
    <row r="504" spans="1:10">
      <c r="A504" s="6">
        <v>501</v>
      </c>
      <c r="B504" s="14" t="s">
        <v>922</v>
      </c>
      <c r="C504" s="7">
        <v>4318</v>
      </c>
      <c r="D504" s="18">
        <v>44427</v>
      </c>
      <c r="E504" s="15" t="s">
        <v>27</v>
      </c>
      <c r="F504" s="7">
        <f>IFERROR(VLOOKUP(E504,[5]Listas!$B$13:$C$82,2,0)," ")</f>
        <v>20100568617</v>
      </c>
      <c r="G504" s="7" t="s">
        <v>927</v>
      </c>
      <c r="H504" s="7" t="s">
        <v>25</v>
      </c>
      <c r="I504" s="7" t="s">
        <v>577</v>
      </c>
      <c r="J504" s="7" t="str">
        <f>IFERROR(VLOOKUP(MID(G504,1,3),[5]Listas!$B$4:$C$7,2,0), " ")</f>
        <v>SOBREPESO</v>
      </c>
    </row>
    <row r="505" spans="1:10">
      <c r="A505" s="6">
        <v>502</v>
      </c>
      <c r="B505" s="14" t="s">
        <v>928</v>
      </c>
      <c r="C505" s="7">
        <v>4286</v>
      </c>
      <c r="D505" s="18">
        <v>44426</v>
      </c>
      <c r="E505" s="15" t="s">
        <v>27</v>
      </c>
      <c r="F505" s="7">
        <f>IFERROR(VLOOKUP(E505,[5]Listas!$B$13:$C$82,2,0)," ")</f>
        <v>20100568617</v>
      </c>
      <c r="G505" s="7" t="s">
        <v>929</v>
      </c>
      <c r="H505" s="7" t="s">
        <v>25</v>
      </c>
      <c r="I505" s="7" t="s">
        <v>854</v>
      </c>
      <c r="J505" s="7" t="str">
        <f>IFERROR(VLOOKUP(MID(G505,1,3),[5]Listas!$B$4:$C$7,2,0), " ")</f>
        <v>SOBREPESO</v>
      </c>
    </row>
    <row r="506" spans="1:10">
      <c r="A506" s="6">
        <v>503</v>
      </c>
      <c r="B506" s="14" t="s">
        <v>928</v>
      </c>
      <c r="C506" s="7">
        <v>4286</v>
      </c>
      <c r="D506" s="18">
        <v>44426</v>
      </c>
      <c r="E506" s="15" t="s">
        <v>27</v>
      </c>
      <c r="F506" s="7">
        <f>IFERROR(VLOOKUP(E506,[5]Listas!$B$13:$C$82,2,0)," ")</f>
        <v>20100568617</v>
      </c>
      <c r="G506" s="7" t="s">
        <v>930</v>
      </c>
      <c r="H506" s="7" t="s">
        <v>25</v>
      </c>
      <c r="I506" s="7" t="s">
        <v>854</v>
      </c>
      <c r="J506" s="7" t="str">
        <f>IFERROR(VLOOKUP(MID(G506,1,3),[5]Listas!$B$4:$C$7,2,0), " ")</f>
        <v>SOBREPESO</v>
      </c>
    </row>
    <row r="507" spans="1:10">
      <c r="A507" s="6">
        <v>504</v>
      </c>
      <c r="B507" s="14" t="s">
        <v>931</v>
      </c>
      <c r="C507" s="7">
        <v>4319</v>
      </c>
      <c r="D507" s="18">
        <v>44427</v>
      </c>
      <c r="E507" s="15" t="s">
        <v>27</v>
      </c>
      <c r="F507" s="7">
        <f>IFERROR(VLOOKUP(E507,[5]Listas!$B$13:$C$82,2,0)," ")</f>
        <v>20100568617</v>
      </c>
      <c r="G507" s="7" t="s">
        <v>932</v>
      </c>
      <c r="H507" s="7" t="s">
        <v>33</v>
      </c>
      <c r="I507" s="7" t="s">
        <v>924</v>
      </c>
      <c r="J507" s="7" t="str">
        <f>IFERROR(VLOOKUP(MID(G507,1,3),[5]Listas!$B$4:$C$7,2,0), " ")</f>
        <v>SOBREPESO</v>
      </c>
    </row>
    <row r="508" spans="1:10">
      <c r="A508" s="6">
        <v>505</v>
      </c>
      <c r="B508" s="14" t="s">
        <v>931</v>
      </c>
      <c r="C508" s="7">
        <v>4319</v>
      </c>
      <c r="D508" s="18">
        <v>44427</v>
      </c>
      <c r="E508" s="15" t="s">
        <v>27</v>
      </c>
      <c r="F508" s="7">
        <f>IFERROR(VLOOKUP(E508,[5]Listas!$B$13:$C$82,2,0)," ")</f>
        <v>20100568617</v>
      </c>
      <c r="G508" s="7" t="s">
        <v>933</v>
      </c>
      <c r="H508" s="7" t="s">
        <v>25</v>
      </c>
      <c r="I508" s="7" t="s">
        <v>924</v>
      </c>
      <c r="J508" s="7" t="str">
        <f>IFERROR(VLOOKUP(MID(G508,1,3),[5]Listas!$B$4:$C$7,2,0), " ")</f>
        <v>SOBREPESO</v>
      </c>
    </row>
    <row r="509" spans="1:10">
      <c r="A509" s="6">
        <v>506</v>
      </c>
      <c r="B509" s="14" t="s">
        <v>931</v>
      </c>
      <c r="C509" s="7">
        <v>4319</v>
      </c>
      <c r="D509" s="18">
        <v>44427</v>
      </c>
      <c r="E509" s="15" t="s">
        <v>27</v>
      </c>
      <c r="F509" s="7">
        <f>IFERROR(VLOOKUP(E509,[5]Listas!$B$13:$C$82,2,0)," ")</f>
        <v>20100568617</v>
      </c>
      <c r="G509" s="7" t="s">
        <v>934</v>
      </c>
      <c r="H509" s="7" t="s">
        <v>41</v>
      </c>
      <c r="I509" s="7" t="s">
        <v>577</v>
      </c>
      <c r="J509" s="7" t="str">
        <f>IFERROR(VLOOKUP(MID(G509,1,3),[5]Listas!$B$4:$C$7,2,0), " ")</f>
        <v>SOBREPESO</v>
      </c>
    </row>
    <row r="510" spans="1:10">
      <c r="A510" s="6">
        <v>507</v>
      </c>
      <c r="B510" s="14" t="s">
        <v>931</v>
      </c>
      <c r="C510" s="7">
        <v>4319</v>
      </c>
      <c r="D510" s="18">
        <v>44427</v>
      </c>
      <c r="E510" s="15" t="s">
        <v>27</v>
      </c>
      <c r="F510" s="7">
        <f>IFERROR(VLOOKUP(E510,[5]Listas!$B$13:$C$82,2,0)," ")</f>
        <v>20100568617</v>
      </c>
      <c r="G510" s="7" t="s">
        <v>935</v>
      </c>
      <c r="H510" s="7" t="s">
        <v>25</v>
      </c>
      <c r="I510" s="7" t="s">
        <v>577</v>
      </c>
      <c r="J510" s="7" t="str">
        <f>IFERROR(VLOOKUP(MID(G510,1,3),[5]Listas!$B$4:$C$7,2,0), " ")</f>
        <v>SOBREPESO</v>
      </c>
    </row>
    <row r="511" spans="1:10">
      <c r="A511" s="6">
        <v>508</v>
      </c>
      <c r="B511" s="14" t="s">
        <v>931</v>
      </c>
      <c r="C511" s="7">
        <v>4319</v>
      </c>
      <c r="D511" s="18">
        <v>44427</v>
      </c>
      <c r="E511" s="15" t="s">
        <v>27</v>
      </c>
      <c r="F511" s="7">
        <f>IFERROR(VLOOKUP(E511,[5]Listas!$B$13:$C$82,2,0)," ")</f>
        <v>20100568617</v>
      </c>
      <c r="G511" s="7" t="s">
        <v>936</v>
      </c>
      <c r="H511" s="7" t="s">
        <v>79</v>
      </c>
      <c r="I511" s="7" t="s">
        <v>937</v>
      </c>
      <c r="J511" s="7" t="str">
        <f>IFERROR(VLOOKUP(MID(G511,1,3),[5]Listas!$B$4:$C$7,2,0), " ")</f>
        <v>SOBREPESO</v>
      </c>
    </row>
    <row r="512" spans="1:10">
      <c r="A512" s="6">
        <v>509</v>
      </c>
      <c r="B512" s="14" t="s">
        <v>931</v>
      </c>
      <c r="C512" s="7">
        <v>4319</v>
      </c>
      <c r="D512" s="18">
        <v>44427</v>
      </c>
      <c r="E512" s="15" t="s">
        <v>27</v>
      </c>
      <c r="F512" s="7">
        <f>IFERROR(VLOOKUP(E512,[5]Listas!$B$13:$C$82,2,0)," ")</f>
        <v>20100568617</v>
      </c>
      <c r="G512" s="7" t="s">
        <v>938</v>
      </c>
      <c r="H512" s="7" t="s">
        <v>84</v>
      </c>
      <c r="I512" s="7" t="s">
        <v>939</v>
      </c>
      <c r="J512" s="7" t="str">
        <f>IFERROR(VLOOKUP(MID(G512,1,3),[5]Listas!$B$4:$C$7,2,0), " ")</f>
        <v>SOBREPESO</v>
      </c>
    </row>
    <row r="513" spans="1:11">
      <c r="A513" s="6">
        <v>510</v>
      </c>
      <c r="B513" s="14" t="s">
        <v>940</v>
      </c>
      <c r="C513" s="7">
        <v>4320</v>
      </c>
      <c r="D513" s="18">
        <v>44427</v>
      </c>
      <c r="E513" s="15" t="s">
        <v>27</v>
      </c>
      <c r="F513" s="7">
        <f>IFERROR(VLOOKUP(E513,[5]Listas!$B$13:$C$82,2,0)," ")</f>
        <v>20100568617</v>
      </c>
      <c r="G513" s="7" t="s">
        <v>941</v>
      </c>
      <c r="H513" s="7" t="s">
        <v>25</v>
      </c>
      <c r="I513" s="7" t="s">
        <v>790</v>
      </c>
      <c r="J513" s="7" t="str">
        <f>IFERROR(VLOOKUP(MID(G513,1,3),[5]Listas!$B$4:$C$7,2,0), " ")</f>
        <v>SOBREPESO</v>
      </c>
    </row>
    <row r="514" spans="1:11">
      <c r="A514" s="6">
        <v>511</v>
      </c>
      <c r="B514" s="14" t="s">
        <v>940</v>
      </c>
      <c r="C514" s="7">
        <v>4320</v>
      </c>
      <c r="D514" s="18">
        <v>44427</v>
      </c>
      <c r="E514" s="15" t="s">
        <v>27</v>
      </c>
      <c r="F514" s="7">
        <f>IFERROR(VLOOKUP(E514,[5]Listas!$B$13:$C$82,2,0)," ")</f>
        <v>20100568617</v>
      </c>
      <c r="G514" s="7" t="s">
        <v>942</v>
      </c>
      <c r="H514" s="7" t="s">
        <v>25</v>
      </c>
      <c r="I514" s="7" t="s">
        <v>790</v>
      </c>
      <c r="J514" s="7" t="str">
        <f>IFERROR(VLOOKUP(MID(G514,1,3),[5]Listas!$B$4:$C$7,2,0), " ")</f>
        <v>SOBREPESO</v>
      </c>
    </row>
    <row r="515" spans="1:11" ht="99.75">
      <c r="A515" s="6">
        <v>512</v>
      </c>
      <c r="B515" s="12">
        <v>116168</v>
      </c>
      <c r="C515" s="7">
        <v>4200</v>
      </c>
      <c r="D515" s="13">
        <v>44421</v>
      </c>
      <c r="E515" s="7" t="s">
        <v>92</v>
      </c>
      <c r="F515" s="7">
        <f>IFERROR(VLOOKUP(E515,[3]Listas!$B$13:$C$82,2,0)," ")</f>
        <v>20296637697</v>
      </c>
      <c r="G515" s="17" t="s">
        <v>346</v>
      </c>
      <c r="H515" s="17" t="s">
        <v>90</v>
      </c>
      <c r="I515" s="17" t="s">
        <v>348</v>
      </c>
      <c r="J515" s="7" t="s">
        <v>7</v>
      </c>
      <c r="K515" s="3"/>
    </row>
    <row r="516" spans="1:11" ht="99.75">
      <c r="A516" s="6">
        <v>513</v>
      </c>
      <c r="B516" s="12">
        <v>116168</v>
      </c>
      <c r="C516" s="7">
        <v>4200</v>
      </c>
      <c r="D516" s="13">
        <v>44421</v>
      </c>
      <c r="E516" s="7" t="s">
        <v>92</v>
      </c>
      <c r="F516" s="7">
        <f>IFERROR(VLOOKUP(E516,[3]Listas!$B$13:$C$82,2,0)," ")</f>
        <v>20296637697</v>
      </c>
      <c r="G516" s="17" t="s">
        <v>347</v>
      </c>
      <c r="H516" s="17" t="s">
        <v>91</v>
      </c>
      <c r="I516" s="17" t="s">
        <v>348</v>
      </c>
      <c r="J516" s="7" t="s">
        <v>7</v>
      </c>
      <c r="K516" s="3"/>
    </row>
    <row r="517" spans="1:11">
      <c r="A517" s="6">
        <v>514</v>
      </c>
      <c r="B517" s="12">
        <v>120243</v>
      </c>
      <c r="C517" s="7">
        <v>4204</v>
      </c>
      <c r="D517" s="13">
        <v>44424</v>
      </c>
      <c r="E517" s="7" t="s">
        <v>16</v>
      </c>
      <c r="F517" s="7">
        <v>20100383919</v>
      </c>
      <c r="G517" s="17" t="s">
        <v>349</v>
      </c>
      <c r="H517" s="17" t="s">
        <v>9</v>
      </c>
      <c r="I517" s="17" t="s">
        <v>63</v>
      </c>
      <c r="J517" s="7" t="s">
        <v>7</v>
      </c>
      <c r="K517" s="3"/>
    </row>
    <row r="518" spans="1:11">
      <c r="A518" s="6">
        <v>515</v>
      </c>
      <c r="B518" s="12">
        <v>120243</v>
      </c>
      <c r="C518" s="7">
        <v>4204</v>
      </c>
      <c r="D518" s="13">
        <v>44424</v>
      </c>
      <c r="E518" s="7" t="s">
        <v>16</v>
      </c>
      <c r="F518" s="7">
        <v>20100383919</v>
      </c>
      <c r="G518" s="17" t="s">
        <v>350</v>
      </c>
      <c r="H518" s="17" t="s">
        <v>8</v>
      </c>
      <c r="I518" s="17" t="s">
        <v>63</v>
      </c>
      <c r="J518" s="7" t="s">
        <v>7</v>
      </c>
      <c r="K518" s="3"/>
    </row>
    <row r="519" spans="1:11">
      <c r="A519" s="6">
        <v>516</v>
      </c>
      <c r="B519" s="12">
        <v>120243</v>
      </c>
      <c r="C519" s="7">
        <v>4204</v>
      </c>
      <c r="D519" s="13">
        <v>44424</v>
      </c>
      <c r="E519" s="7" t="s">
        <v>16</v>
      </c>
      <c r="F519" s="7">
        <v>20100383919</v>
      </c>
      <c r="G519" s="17" t="s">
        <v>351</v>
      </c>
      <c r="H519" s="17" t="s">
        <v>9</v>
      </c>
      <c r="I519" s="17" t="s">
        <v>63</v>
      </c>
      <c r="J519" s="7" t="s">
        <v>7</v>
      </c>
      <c r="K519" s="3"/>
    </row>
    <row r="520" spans="1:11">
      <c r="A520" s="6">
        <v>517</v>
      </c>
      <c r="B520" s="12">
        <v>120243</v>
      </c>
      <c r="C520" s="7">
        <v>4204</v>
      </c>
      <c r="D520" s="13">
        <v>44424</v>
      </c>
      <c r="E520" s="7" t="s">
        <v>16</v>
      </c>
      <c r="F520" s="7">
        <v>20100383919</v>
      </c>
      <c r="G520" s="17" t="s">
        <v>352</v>
      </c>
      <c r="H520" s="17" t="s">
        <v>8</v>
      </c>
      <c r="I520" s="17" t="s">
        <v>53</v>
      </c>
      <c r="J520" s="7" t="s">
        <v>7</v>
      </c>
      <c r="K520" s="3"/>
    </row>
    <row r="521" spans="1:11">
      <c r="A521" s="6">
        <v>518</v>
      </c>
      <c r="B521" s="12">
        <v>120243</v>
      </c>
      <c r="C521" s="7">
        <v>4204</v>
      </c>
      <c r="D521" s="13">
        <v>44424</v>
      </c>
      <c r="E521" s="7" t="s">
        <v>16</v>
      </c>
      <c r="F521" s="7">
        <v>20100383919</v>
      </c>
      <c r="G521" s="17" t="s">
        <v>353</v>
      </c>
      <c r="H521" s="17" t="s">
        <v>9</v>
      </c>
      <c r="I521" s="17" t="s">
        <v>53</v>
      </c>
      <c r="J521" s="7" t="s">
        <v>7</v>
      </c>
      <c r="K521" s="3"/>
    </row>
    <row r="522" spans="1:11">
      <c r="A522" s="6">
        <v>519</v>
      </c>
      <c r="B522" s="12">
        <v>120243</v>
      </c>
      <c r="C522" s="7">
        <v>4204</v>
      </c>
      <c r="D522" s="13">
        <v>44424</v>
      </c>
      <c r="E522" s="7" t="s">
        <v>16</v>
      </c>
      <c r="F522" s="7">
        <v>20100383919</v>
      </c>
      <c r="G522" s="17" t="s">
        <v>354</v>
      </c>
      <c r="H522" s="17" t="s">
        <v>8</v>
      </c>
      <c r="I522" s="17" t="s">
        <v>53</v>
      </c>
      <c r="J522" s="7" t="s">
        <v>7</v>
      </c>
      <c r="K522" s="3"/>
    </row>
    <row r="523" spans="1:11">
      <c r="A523" s="6">
        <v>520</v>
      </c>
      <c r="B523" s="14" t="s">
        <v>943</v>
      </c>
      <c r="C523" s="7">
        <v>4321</v>
      </c>
      <c r="D523" s="18">
        <v>44427</v>
      </c>
      <c r="E523" s="15" t="s">
        <v>219</v>
      </c>
      <c r="F523" s="7">
        <f>IFERROR(VLOOKUP(E523,[5]Listas!$B$13:$C$82,2,0)," ")</f>
        <v>20518904427</v>
      </c>
      <c r="G523" s="7" t="s">
        <v>944</v>
      </c>
      <c r="H523" s="7" t="s">
        <v>484</v>
      </c>
      <c r="I523" s="7" t="s">
        <v>217</v>
      </c>
      <c r="J523" s="7" t="str">
        <f>IFERROR(VLOOKUP(MID(G523,1,3),[5]Listas!$B$4:$C$7,2,0), " ")</f>
        <v>SOBREPESO</v>
      </c>
    </row>
    <row r="524" spans="1:11">
      <c r="A524" s="6">
        <v>521</v>
      </c>
      <c r="B524" s="14" t="s">
        <v>943</v>
      </c>
      <c r="C524" s="7">
        <v>4321</v>
      </c>
      <c r="D524" s="18">
        <v>44427</v>
      </c>
      <c r="E524" s="15" t="s">
        <v>219</v>
      </c>
      <c r="F524" s="7">
        <f>IFERROR(VLOOKUP(E524,[5]Listas!$B$13:$C$82,2,0)," ")</f>
        <v>20518904427</v>
      </c>
      <c r="G524" s="7" t="s">
        <v>945</v>
      </c>
      <c r="H524" s="7" t="s">
        <v>216</v>
      </c>
      <c r="I524" s="7" t="s">
        <v>217</v>
      </c>
      <c r="J524" s="7" t="str">
        <f>IFERROR(VLOOKUP(MID(G524,1,3),[5]Listas!$B$4:$C$7,2,0), " ")</f>
        <v>SOBREPESO</v>
      </c>
    </row>
    <row r="525" spans="1:11">
      <c r="A525" s="6">
        <v>522</v>
      </c>
      <c r="B525" s="14" t="s">
        <v>946</v>
      </c>
      <c r="C525" s="7">
        <v>4322</v>
      </c>
      <c r="D525" s="18">
        <v>44427</v>
      </c>
      <c r="E525" s="15" t="s">
        <v>35</v>
      </c>
      <c r="F525" s="7">
        <f>IFERROR(VLOOKUP(E525,[5]Listas!$B$13:$C$82,2,0)," ")</f>
        <v>20554815473</v>
      </c>
      <c r="G525" s="7" t="s">
        <v>947</v>
      </c>
      <c r="H525" s="7" t="s">
        <v>36</v>
      </c>
      <c r="I525" s="7" t="s">
        <v>37</v>
      </c>
      <c r="J525" s="7" t="str">
        <f>IFERROR(VLOOKUP(MID(G525,1,3),[5]Listas!$B$4:$C$7,2,0), " ")</f>
        <v>SOBREPESO</v>
      </c>
    </row>
    <row r="526" spans="1:11">
      <c r="A526" s="6">
        <v>523</v>
      </c>
      <c r="B526" s="14" t="s">
        <v>946</v>
      </c>
      <c r="C526" s="7">
        <v>4322</v>
      </c>
      <c r="D526" s="18">
        <v>44427</v>
      </c>
      <c r="E526" s="15" t="s">
        <v>35</v>
      </c>
      <c r="F526" s="7">
        <f>IFERROR(VLOOKUP(E526,[5]Listas!$B$13:$C$82,2,0)," ")</f>
        <v>20554815473</v>
      </c>
      <c r="G526" s="7" t="s">
        <v>948</v>
      </c>
      <c r="H526" s="7" t="s">
        <v>427</v>
      </c>
      <c r="I526" s="7" t="s">
        <v>37</v>
      </c>
      <c r="J526" s="7" t="str">
        <f>IFERROR(VLOOKUP(MID(G526,1,3),[5]Listas!$B$4:$C$7,2,0), " ")</f>
        <v>SOBREPESO</v>
      </c>
    </row>
    <row r="527" spans="1:11">
      <c r="A527" s="6">
        <v>524</v>
      </c>
      <c r="B527" s="14" t="s">
        <v>949</v>
      </c>
      <c r="C527" s="7">
        <v>4323</v>
      </c>
      <c r="D527" s="18">
        <v>44427</v>
      </c>
      <c r="E527" s="15" t="s">
        <v>35</v>
      </c>
      <c r="F527" s="7">
        <f>IFERROR(VLOOKUP(E527,[5]Listas!$B$13:$C$82,2,0)," ")</f>
        <v>20554815473</v>
      </c>
      <c r="G527" s="7" t="s">
        <v>950</v>
      </c>
      <c r="H527" s="7" t="s">
        <v>36</v>
      </c>
      <c r="I527" s="7" t="s">
        <v>37</v>
      </c>
      <c r="J527" s="7" t="str">
        <f>IFERROR(VLOOKUP(MID(G527,1,3),[5]Listas!$B$4:$C$7,2,0), " ")</f>
        <v>SOBREPESO</v>
      </c>
    </row>
    <row r="528" spans="1:11">
      <c r="A528" s="6">
        <v>525</v>
      </c>
      <c r="B528" s="14" t="s">
        <v>949</v>
      </c>
      <c r="C528" s="7">
        <v>4323</v>
      </c>
      <c r="D528" s="18">
        <v>44427</v>
      </c>
      <c r="E528" s="15" t="s">
        <v>35</v>
      </c>
      <c r="F528" s="7">
        <f>IFERROR(VLOOKUP(E528,[5]Listas!$B$13:$C$82,2,0)," ")</f>
        <v>20554815473</v>
      </c>
      <c r="G528" s="7" t="s">
        <v>951</v>
      </c>
      <c r="H528" s="7" t="s">
        <v>427</v>
      </c>
      <c r="I528" s="7" t="s">
        <v>37</v>
      </c>
      <c r="J528" s="7" t="str">
        <f>IFERROR(VLOOKUP(MID(G528,1,3),[5]Listas!$B$4:$C$7,2,0), " ")</f>
        <v>SOBREPESO</v>
      </c>
    </row>
    <row r="529" spans="1:11" ht="42.75">
      <c r="A529" s="6">
        <v>526</v>
      </c>
      <c r="B529" s="12">
        <v>117944</v>
      </c>
      <c r="C529" s="7">
        <v>4214</v>
      </c>
      <c r="D529" s="13">
        <v>44424</v>
      </c>
      <c r="E529" s="13" t="s">
        <v>20</v>
      </c>
      <c r="F529" s="7">
        <f>IFERROR(VLOOKUP(E529,[2]Listas!$B$13:$C$82,2,0)," ")</f>
        <v>20371332210</v>
      </c>
      <c r="G529" s="17" t="s">
        <v>355</v>
      </c>
      <c r="H529" s="17" t="s">
        <v>54</v>
      </c>
      <c r="I529" s="17" t="s">
        <v>59</v>
      </c>
      <c r="J529" s="7" t="s">
        <v>7</v>
      </c>
      <c r="K529" s="3"/>
    </row>
    <row r="530" spans="1:11" ht="42.75">
      <c r="A530" s="6">
        <v>527</v>
      </c>
      <c r="B530" s="12">
        <v>117944</v>
      </c>
      <c r="C530" s="7">
        <v>4214</v>
      </c>
      <c r="D530" s="13">
        <v>44424</v>
      </c>
      <c r="E530" s="13" t="s">
        <v>20</v>
      </c>
      <c r="F530" s="7">
        <f>IFERROR(VLOOKUP(E530,[2]Listas!$B$13:$C$82,2,0)," ")</f>
        <v>20371332210</v>
      </c>
      <c r="G530" s="17" t="s">
        <v>356</v>
      </c>
      <c r="H530" s="17" t="s">
        <v>267</v>
      </c>
      <c r="I530" s="17" t="s">
        <v>358</v>
      </c>
      <c r="J530" s="7" t="s">
        <v>7</v>
      </c>
      <c r="K530" s="3"/>
    </row>
    <row r="531" spans="1:11" ht="42.75">
      <c r="A531" s="6">
        <v>528</v>
      </c>
      <c r="B531" s="12">
        <v>117944</v>
      </c>
      <c r="C531" s="7">
        <v>4214</v>
      </c>
      <c r="D531" s="13">
        <v>44424</v>
      </c>
      <c r="E531" s="13" t="s">
        <v>20</v>
      </c>
      <c r="F531" s="7">
        <f>IFERROR(VLOOKUP(E531,[2]Listas!$B$13:$C$82,2,0)," ")</f>
        <v>20371332210</v>
      </c>
      <c r="G531" s="17" t="s">
        <v>357</v>
      </c>
      <c r="H531" s="17" t="s">
        <v>58</v>
      </c>
      <c r="I531" s="17" t="s">
        <v>358</v>
      </c>
      <c r="J531" s="7" t="s">
        <v>7</v>
      </c>
      <c r="K531" s="3"/>
    </row>
    <row r="532" spans="1:11" ht="28.5">
      <c r="A532" s="6">
        <v>529</v>
      </c>
      <c r="B532" s="12">
        <v>120279</v>
      </c>
      <c r="C532" s="7">
        <v>4244</v>
      </c>
      <c r="D532" s="13">
        <v>44425</v>
      </c>
      <c r="E532" s="7" t="s">
        <v>60</v>
      </c>
      <c r="F532" s="7">
        <f>IFERROR(VLOOKUP(E532,[2]Listas!$B$13:$C$82,2,0)," ")</f>
        <v>20500906805</v>
      </c>
      <c r="G532" s="17" t="s">
        <v>395</v>
      </c>
      <c r="H532" s="17" t="s">
        <v>320</v>
      </c>
      <c r="I532" s="17" t="s">
        <v>396</v>
      </c>
      <c r="J532" s="7" t="s">
        <v>7</v>
      </c>
    </row>
    <row r="533" spans="1:11" ht="28.5">
      <c r="A533" s="6">
        <v>530</v>
      </c>
      <c r="B533" s="12">
        <v>120279</v>
      </c>
      <c r="C533" s="7">
        <v>4244</v>
      </c>
      <c r="D533" s="13">
        <v>44425</v>
      </c>
      <c r="E533" s="7" t="s">
        <v>60</v>
      </c>
      <c r="F533" s="7">
        <f>IFERROR(VLOOKUP(E533,[2]Listas!$B$13:$C$82,2,0)," ")</f>
        <v>20500906805</v>
      </c>
      <c r="G533" s="17" t="s">
        <v>397</v>
      </c>
      <c r="H533" s="17" t="s">
        <v>323</v>
      </c>
      <c r="I533" s="17" t="s">
        <v>396</v>
      </c>
      <c r="J533" s="7" t="s">
        <v>7</v>
      </c>
    </row>
    <row r="534" spans="1:11" ht="28.5">
      <c r="A534" s="6">
        <v>531</v>
      </c>
      <c r="B534" s="12">
        <v>120279</v>
      </c>
      <c r="C534" s="7">
        <v>4244</v>
      </c>
      <c r="D534" s="13">
        <v>44425</v>
      </c>
      <c r="E534" s="7" t="s">
        <v>60</v>
      </c>
      <c r="F534" s="7">
        <f>IFERROR(VLOOKUP(E534,[2]Listas!$B$13:$C$82,2,0)," ")</f>
        <v>20500906805</v>
      </c>
      <c r="G534" s="17" t="s">
        <v>398</v>
      </c>
      <c r="H534" s="17" t="s">
        <v>399</v>
      </c>
      <c r="I534" s="17" t="s">
        <v>396</v>
      </c>
      <c r="J534" s="7" t="s">
        <v>7</v>
      </c>
    </row>
    <row r="535" spans="1:11" ht="28.5">
      <c r="A535" s="6">
        <v>532</v>
      </c>
      <c r="B535" s="12">
        <v>120279</v>
      </c>
      <c r="C535" s="7">
        <v>4244</v>
      </c>
      <c r="D535" s="13">
        <v>44425</v>
      </c>
      <c r="E535" s="7" t="s">
        <v>60</v>
      </c>
      <c r="F535" s="7">
        <f>IFERROR(VLOOKUP(E535,[2]Listas!$B$13:$C$82,2,0)," ")</f>
        <v>20500906805</v>
      </c>
      <c r="G535" s="17" t="s">
        <v>400</v>
      </c>
      <c r="H535" s="17" t="s">
        <v>401</v>
      </c>
      <c r="I535" s="17" t="s">
        <v>396</v>
      </c>
      <c r="J535" s="7" t="s">
        <v>7</v>
      </c>
    </row>
    <row r="536" spans="1:11">
      <c r="A536" s="6">
        <v>533</v>
      </c>
      <c r="B536" s="12">
        <v>120283</v>
      </c>
      <c r="C536" s="7">
        <v>4245</v>
      </c>
      <c r="D536" s="13">
        <v>44425</v>
      </c>
      <c r="E536" s="7" t="s">
        <v>60</v>
      </c>
      <c r="F536" s="7">
        <f>IFERROR(VLOOKUP(E536,[2]Listas!$B$13:$C$82,2,0)," ")</f>
        <v>20500906805</v>
      </c>
      <c r="G536" s="17" t="s">
        <v>402</v>
      </c>
      <c r="H536" s="17" t="s">
        <v>320</v>
      </c>
      <c r="I536" s="17" t="s">
        <v>403</v>
      </c>
      <c r="J536" s="7" t="s">
        <v>7</v>
      </c>
    </row>
    <row r="537" spans="1:11">
      <c r="A537" s="6">
        <v>534</v>
      </c>
      <c r="B537" s="12">
        <v>120283</v>
      </c>
      <c r="C537" s="7">
        <v>4245</v>
      </c>
      <c r="D537" s="13">
        <v>44425</v>
      </c>
      <c r="E537" s="7" t="s">
        <v>60</v>
      </c>
      <c r="F537" s="7">
        <f>IFERROR(VLOOKUP(E537,[2]Listas!$B$13:$C$82,2,0)," ")</f>
        <v>20500906805</v>
      </c>
      <c r="G537" s="17" t="s">
        <v>404</v>
      </c>
      <c r="H537" s="17" t="s">
        <v>323</v>
      </c>
      <c r="I537" s="17" t="s">
        <v>403</v>
      </c>
      <c r="J537" s="7" t="s">
        <v>7</v>
      </c>
      <c r="K537" s="3"/>
    </row>
    <row r="538" spans="1:11">
      <c r="A538" s="6">
        <v>535</v>
      </c>
      <c r="B538" s="12">
        <v>120283</v>
      </c>
      <c r="C538" s="7">
        <v>4245</v>
      </c>
      <c r="D538" s="13">
        <v>44425</v>
      </c>
      <c r="E538" s="7" t="s">
        <v>60</v>
      </c>
      <c r="F538" s="7">
        <f>IFERROR(VLOOKUP(E538,[2]Listas!$B$13:$C$82,2,0)," ")</f>
        <v>20500906805</v>
      </c>
      <c r="G538" s="17" t="s">
        <v>405</v>
      </c>
      <c r="H538" s="17" t="s">
        <v>401</v>
      </c>
      <c r="I538" s="17" t="s">
        <v>403</v>
      </c>
      <c r="J538" s="7" t="s">
        <v>7</v>
      </c>
      <c r="K538" s="3"/>
    </row>
    <row r="539" spans="1:11">
      <c r="A539" s="6">
        <v>536</v>
      </c>
      <c r="B539" s="12">
        <v>120283</v>
      </c>
      <c r="C539" s="7">
        <v>4245</v>
      </c>
      <c r="D539" s="13">
        <v>44425</v>
      </c>
      <c r="E539" s="7" t="s">
        <v>60</v>
      </c>
      <c r="F539" s="7">
        <f>IFERROR(VLOOKUP(E539,[2]Listas!$B$13:$C$82,2,0)," ")</f>
        <v>20500906805</v>
      </c>
      <c r="G539" s="17" t="s">
        <v>406</v>
      </c>
      <c r="H539" s="17" t="s">
        <v>399</v>
      </c>
      <c r="I539" s="17" t="s">
        <v>403</v>
      </c>
      <c r="J539" s="7" t="s">
        <v>7</v>
      </c>
      <c r="K539" s="3"/>
    </row>
    <row r="540" spans="1:11" ht="28.5">
      <c r="A540" s="6">
        <v>537</v>
      </c>
      <c r="B540" s="12">
        <v>120288</v>
      </c>
      <c r="C540" s="7">
        <v>4246</v>
      </c>
      <c r="D540" s="13">
        <v>44425</v>
      </c>
      <c r="E540" s="7" t="s">
        <v>60</v>
      </c>
      <c r="F540" s="7">
        <f>IFERROR(VLOOKUP(E540,[2]Listas!$B$13:$C$82,2,0)," ")</f>
        <v>20500906805</v>
      </c>
      <c r="G540" s="17" t="s">
        <v>407</v>
      </c>
      <c r="H540" s="17" t="s">
        <v>320</v>
      </c>
      <c r="I540" s="17" t="s">
        <v>396</v>
      </c>
      <c r="J540" s="7" t="s">
        <v>7</v>
      </c>
      <c r="K540" s="3"/>
    </row>
    <row r="541" spans="1:11" ht="28.5">
      <c r="A541" s="6">
        <v>538</v>
      </c>
      <c r="B541" s="12">
        <v>120288</v>
      </c>
      <c r="C541" s="7">
        <v>4246</v>
      </c>
      <c r="D541" s="13">
        <v>44425</v>
      </c>
      <c r="E541" s="7" t="s">
        <v>60</v>
      </c>
      <c r="F541" s="7">
        <f>IFERROR(VLOOKUP(E541,[2]Listas!$B$13:$C$82,2,0)," ")</f>
        <v>20500906805</v>
      </c>
      <c r="G541" s="17" t="s">
        <v>408</v>
      </c>
      <c r="H541" s="17" t="s">
        <v>323</v>
      </c>
      <c r="I541" s="17" t="s">
        <v>396</v>
      </c>
      <c r="J541" s="7" t="s">
        <v>7</v>
      </c>
      <c r="K541" s="3"/>
    </row>
    <row r="542" spans="1:11" ht="28.5">
      <c r="A542" s="6">
        <v>539</v>
      </c>
      <c r="B542" s="12">
        <v>120288</v>
      </c>
      <c r="C542" s="7">
        <v>4246</v>
      </c>
      <c r="D542" s="13">
        <v>44425</v>
      </c>
      <c r="E542" s="7" t="s">
        <v>60</v>
      </c>
      <c r="F542" s="7">
        <f>IFERROR(VLOOKUP(E542,[2]Listas!$B$13:$C$82,2,0)," ")</f>
        <v>20500906805</v>
      </c>
      <c r="G542" s="17" t="s">
        <v>409</v>
      </c>
      <c r="H542" s="17" t="s">
        <v>401</v>
      </c>
      <c r="I542" s="17" t="s">
        <v>396</v>
      </c>
      <c r="J542" s="7" t="s">
        <v>7</v>
      </c>
      <c r="K542" s="3"/>
    </row>
    <row r="543" spans="1:11" ht="28.5">
      <c r="A543" s="6">
        <v>540</v>
      </c>
      <c r="B543" s="12">
        <v>120288</v>
      </c>
      <c r="C543" s="7">
        <v>4246</v>
      </c>
      <c r="D543" s="13">
        <v>44425</v>
      </c>
      <c r="E543" s="7" t="s">
        <v>60</v>
      </c>
      <c r="F543" s="7">
        <f>IFERROR(VLOOKUP(E543,[2]Listas!$B$13:$C$82,2,0)," ")</f>
        <v>20500906805</v>
      </c>
      <c r="G543" s="17" t="s">
        <v>410</v>
      </c>
      <c r="H543" s="17" t="s">
        <v>399</v>
      </c>
      <c r="I543" s="17" t="s">
        <v>396</v>
      </c>
      <c r="J543" s="7" t="s">
        <v>7</v>
      </c>
      <c r="K543" s="3"/>
    </row>
    <row r="544" spans="1:11">
      <c r="A544" s="6">
        <v>541</v>
      </c>
      <c r="B544" s="12">
        <v>120924</v>
      </c>
      <c r="C544" s="7">
        <v>4247</v>
      </c>
      <c r="D544" s="13">
        <v>44425</v>
      </c>
      <c r="E544" s="7" t="s">
        <v>219</v>
      </c>
      <c r="F544" s="7">
        <v>20518904427</v>
      </c>
      <c r="G544" s="17" t="s">
        <v>411</v>
      </c>
      <c r="H544" s="17" t="s">
        <v>412</v>
      </c>
      <c r="I544" s="17" t="s">
        <v>217</v>
      </c>
      <c r="J544" s="7" t="s">
        <v>7</v>
      </c>
      <c r="K544" s="3"/>
    </row>
    <row r="545" spans="1:11">
      <c r="A545" s="6">
        <v>542</v>
      </c>
      <c r="B545" s="12">
        <v>118818</v>
      </c>
      <c r="C545" s="7">
        <v>4255</v>
      </c>
      <c r="D545" s="13">
        <v>44425</v>
      </c>
      <c r="E545" s="7" t="s">
        <v>16</v>
      </c>
      <c r="F545" s="7">
        <v>20100383919</v>
      </c>
      <c r="G545" s="17" t="s">
        <v>411</v>
      </c>
      <c r="H545" s="17" t="s">
        <v>22</v>
      </c>
      <c r="I545" s="17" t="s">
        <v>75</v>
      </c>
      <c r="J545" s="7" t="s">
        <v>7</v>
      </c>
      <c r="K545" s="3"/>
    </row>
    <row r="546" spans="1:11">
      <c r="A546" s="6">
        <v>543</v>
      </c>
      <c r="B546" s="12">
        <v>118818</v>
      </c>
      <c r="C546" s="7">
        <v>4255</v>
      </c>
      <c r="D546" s="13">
        <v>44425</v>
      </c>
      <c r="E546" s="7" t="s">
        <v>16</v>
      </c>
      <c r="F546" s="7">
        <v>20100383919</v>
      </c>
      <c r="G546" s="17" t="s">
        <v>413</v>
      </c>
      <c r="H546" s="17" t="s">
        <v>76</v>
      </c>
      <c r="I546" s="17" t="s">
        <v>81</v>
      </c>
      <c r="J546" s="7" t="s">
        <v>7</v>
      </c>
      <c r="K546" s="3"/>
    </row>
    <row r="547" spans="1:11">
      <c r="A547" s="6">
        <v>544</v>
      </c>
      <c r="B547" s="12">
        <v>118818</v>
      </c>
      <c r="C547" s="7">
        <v>4255</v>
      </c>
      <c r="D547" s="13">
        <v>44425</v>
      </c>
      <c r="E547" s="7" t="s">
        <v>16</v>
      </c>
      <c r="F547" s="7">
        <v>20100383919</v>
      </c>
      <c r="G547" s="17" t="s">
        <v>414</v>
      </c>
      <c r="H547" s="17" t="s">
        <v>23</v>
      </c>
      <c r="I547" s="17" t="s">
        <v>45</v>
      </c>
      <c r="J547" s="7" t="s">
        <v>7</v>
      </c>
    </row>
    <row r="548" spans="1:11">
      <c r="A548" s="6">
        <v>545</v>
      </c>
      <c r="B548" s="12">
        <v>118818</v>
      </c>
      <c r="C548" s="7">
        <v>4255</v>
      </c>
      <c r="D548" s="13">
        <v>44425</v>
      </c>
      <c r="E548" s="7" t="s">
        <v>16</v>
      </c>
      <c r="F548" s="7">
        <v>20100383919</v>
      </c>
      <c r="G548" s="17" t="s">
        <v>415</v>
      </c>
      <c r="H548" s="17" t="s">
        <v>76</v>
      </c>
      <c r="I548" s="17" t="s">
        <v>45</v>
      </c>
      <c r="J548" s="7" t="s">
        <v>7</v>
      </c>
    </row>
    <row r="549" spans="1:11">
      <c r="A549" s="6">
        <v>546</v>
      </c>
      <c r="B549" s="12">
        <v>118818</v>
      </c>
      <c r="C549" s="7">
        <v>4255</v>
      </c>
      <c r="D549" s="13">
        <v>44425</v>
      </c>
      <c r="E549" s="7" t="s">
        <v>16</v>
      </c>
      <c r="F549" s="7">
        <v>20100383919</v>
      </c>
      <c r="G549" s="17" t="s">
        <v>416</v>
      </c>
      <c r="H549" s="17" t="s">
        <v>22</v>
      </c>
      <c r="I549" s="17" t="s">
        <v>75</v>
      </c>
      <c r="J549" s="7" t="s">
        <v>7</v>
      </c>
    </row>
    <row r="550" spans="1:11">
      <c r="A550" s="6">
        <v>547</v>
      </c>
      <c r="B550" s="12">
        <v>118818</v>
      </c>
      <c r="C550" s="7">
        <v>4255</v>
      </c>
      <c r="D550" s="13">
        <v>44425</v>
      </c>
      <c r="E550" s="7" t="s">
        <v>16</v>
      </c>
      <c r="F550" s="7">
        <v>20100383919</v>
      </c>
      <c r="G550" s="17" t="s">
        <v>417</v>
      </c>
      <c r="H550" s="17" t="s">
        <v>23</v>
      </c>
      <c r="I550" s="17" t="s">
        <v>81</v>
      </c>
      <c r="J550" s="7" t="s">
        <v>7</v>
      </c>
    </row>
    <row r="551" spans="1:11">
      <c r="A551" s="6">
        <v>548</v>
      </c>
      <c r="B551" s="14" t="s">
        <v>952</v>
      </c>
      <c r="C551" s="7">
        <v>4341</v>
      </c>
      <c r="D551" s="18">
        <v>44428</v>
      </c>
      <c r="E551" s="16" t="s">
        <v>16</v>
      </c>
      <c r="F551" s="7">
        <f>IFERROR(VLOOKUP(E551,[5]Listas!$B$13:$C$82,2,0)," ")</f>
        <v>20100383919</v>
      </c>
      <c r="G551" s="7" t="s">
        <v>953</v>
      </c>
      <c r="H551" s="7" t="s">
        <v>51</v>
      </c>
      <c r="I551" s="7" t="s">
        <v>954</v>
      </c>
      <c r="J551" s="7" t="str">
        <f>IFERROR(VLOOKUP(MID(G551,1,3),[5]Listas!$B$4:$C$7,2,0), " ")</f>
        <v>SOBREPESO</v>
      </c>
    </row>
    <row r="552" spans="1:11">
      <c r="A552" s="6">
        <v>549</v>
      </c>
      <c r="B552" s="14" t="s">
        <v>952</v>
      </c>
      <c r="C552" s="7">
        <v>4341</v>
      </c>
      <c r="D552" s="18">
        <v>44428</v>
      </c>
      <c r="E552" s="16" t="s">
        <v>16</v>
      </c>
      <c r="F552" s="7">
        <f>IFERROR(VLOOKUP(E552,[5]Listas!$B$13:$C$82,2,0)," ")</f>
        <v>20100383919</v>
      </c>
      <c r="G552" s="7" t="s">
        <v>955</v>
      </c>
      <c r="H552" s="7" t="s">
        <v>38</v>
      </c>
      <c r="I552" s="7" t="s">
        <v>956</v>
      </c>
      <c r="J552" s="7" t="str">
        <f>IFERROR(VLOOKUP(MID(G552,1,3),[5]Listas!$B$4:$C$7,2,0), " ")</f>
        <v>SOBREPESO</v>
      </c>
    </row>
    <row r="553" spans="1:11">
      <c r="A553" s="6">
        <v>550</v>
      </c>
      <c r="B553" s="14" t="s">
        <v>952</v>
      </c>
      <c r="C553" s="7">
        <v>4341</v>
      </c>
      <c r="D553" s="18">
        <v>44428</v>
      </c>
      <c r="E553" s="16" t="s">
        <v>16</v>
      </c>
      <c r="F553" s="7">
        <f>IFERROR(VLOOKUP(E553,[5]Listas!$B$13:$C$82,2,0)," ")</f>
        <v>20100383919</v>
      </c>
      <c r="G553" s="7" t="s">
        <v>957</v>
      </c>
      <c r="H553" s="7" t="s">
        <v>40</v>
      </c>
      <c r="I553" s="7" t="s">
        <v>894</v>
      </c>
      <c r="J553" s="7" t="str">
        <f>IFERROR(VLOOKUP(MID(G553,1,3),[5]Listas!$B$4:$C$7,2,0), " ")</f>
        <v>SOBREPESO</v>
      </c>
    </row>
    <row r="554" spans="1:11">
      <c r="A554" s="6">
        <v>551</v>
      </c>
      <c r="B554" s="14" t="s">
        <v>952</v>
      </c>
      <c r="C554" s="7">
        <v>4341</v>
      </c>
      <c r="D554" s="18">
        <v>44428</v>
      </c>
      <c r="E554" s="16" t="s">
        <v>16</v>
      </c>
      <c r="F554" s="7">
        <f>IFERROR(VLOOKUP(E554,[5]Listas!$B$13:$C$82,2,0)," ")</f>
        <v>20100383919</v>
      </c>
      <c r="G554" s="7" t="s">
        <v>958</v>
      </c>
      <c r="H554" s="7" t="s">
        <v>8</v>
      </c>
      <c r="I554" s="7" t="s">
        <v>894</v>
      </c>
      <c r="J554" s="7" t="str">
        <f>IFERROR(VLOOKUP(MID(G554,1,3),[5]Listas!$B$4:$C$7,2,0), " ")</f>
        <v>SOBREPESO</v>
      </c>
    </row>
    <row r="555" spans="1:11">
      <c r="A555" s="6">
        <v>552</v>
      </c>
      <c r="B555" s="14" t="s">
        <v>952</v>
      </c>
      <c r="C555" s="7">
        <v>4341</v>
      </c>
      <c r="D555" s="18">
        <v>44428</v>
      </c>
      <c r="E555" s="16" t="s">
        <v>16</v>
      </c>
      <c r="F555" s="7">
        <f>IFERROR(VLOOKUP(E555,[5]Listas!$B$13:$C$82,2,0)," ")</f>
        <v>20100383919</v>
      </c>
      <c r="G555" s="7" t="s">
        <v>959</v>
      </c>
      <c r="H555" s="7" t="s">
        <v>39</v>
      </c>
      <c r="I555" s="7" t="s">
        <v>960</v>
      </c>
      <c r="J555" s="7" t="str">
        <f>IFERROR(VLOOKUP(MID(G555,1,3),[5]Listas!$B$4:$C$7,2,0), " ")</f>
        <v>SOBREPESO</v>
      </c>
    </row>
    <row r="556" spans="1:11">
      <c r="A556" s="6">
        <v>553</v>
      </c>
      <c r="B556" s="14" t="s">
        <v>952</v>
      </c>
      <c r="C556" s="7">
        <v>4341</v>
      </c>
      <c r="D556" s="18">
        <v>44428</v>
      </c>
      <c r="E556" s="16" t="s">
        <v>16</v>
      </c>
      <c r="F556" s="7">
        <f>IFERROR(VLOOKUP(E556,[5]Listas!$B$13:$C$82,2,0)," ")</f>
        <v>20100383919</v>
      </c>
      <c r="G556" s="7" t="s">
        <v>961</v>
      </c>
      <c r="H556" s="7" t="s">
        <v>73</v>
      </c>
      <c r="I556" s="7" t="s">
        <v>962</v>
      </c>
      <c r="J556" s="7" t="str">
        <f>IFERROR(VLOOKUP(MID(G556,1,3),[5]Listas!$B$4:$C$7,2,0), " ")</f>
        <v>SOBREPESO</v>
      </c>
    </row>
    <row r="557" spans="1:11">
      <c r="A557" s="6">
        <v>554</v>
      </c>
      <c r="B557" s="14" t="s">
        <v>963</v>
      </c>
      <c r="C557" s="7">
        <v>4340</v>
      </c>
      <c r="D557" s="18">
        <v>44428</v>
      </c>
      <c r="E557" s="16" t="s">
        <v>16</v>
      </c>
      <c r="F557" s="7">
        <f>IFERROR(VLOOKUP(E557,[5]Listas!$B$13:$C$82,2,0)," ")</f>
        <v>20100383919</v>
      </c>
      <c r="G557" s="7" t="s">
        <v>964</v>
      </c>
      <c r="H557" s="7" t="s">
        <v>38</v>
      </c>
      <c r="I557" s="7" t="s">
        <v>965</v>
      </c>
      <c r="J557" s="7" t="str">
        <f>IFERROR(VLOOKUP(MID(G557,1,3),[5]Listas!$B$4:$C$7,2,0), " ")</f>
        <v>SOBREPESO</v>
      </c>
    </row>
    <row r="558" spans="1:11">
      <c r="A558" s="6">
        <v>555</v>
      </c>
      <c r="B558" s="14" t="s">
        <v>1010</v>
      </c>
      <c r="C558" s="7">
        <v>4378</v>
      </c>
      <c r="D558" s="18">
        <v>44431</v>
      </c>
      <c r="E558" s="15" t="s">
        <v>27</v>
      </c>
      <c r="F558" s="7">
        <f>IFERROR(VLOOKUP(E558,[5]Listas!$B$13:$C$82,2,0)," ")</f>
        <v>20100568617</v>
      </c>
      <c r="G558" s="7" t="s">
        <v>964</v>
      </c>
      <c r="H558" s="7" t="s">
        <v>79</v>
      </c>
      <c r="I558" s="7" t="s">
        <v>937</v>
      </c>
      <c r="J558" s="7" t="str">
        <f>IFERROR(VLOOKUP(MID(G558,1,3),[5]Listas!$B$4:$C$7,2,0), " ")</f>
        <v>SOBREPESO</v>
      </c>
    </row>
    <row r="559" spans="1:11">
      <c r="A559" s="6">
        <v>556</v>
      </c>
      <c r="B559" s="14" t="s">
        <v>963</v>
      </c>
      <c r="C559" s="7">
        <v>4340</v>
      </c>
      <c r="D559" s="18">
        <v>44428</v>
      </c>
      <c r="E559" s="16" t="s">
        <v>16</v>
      </c>
      <c r="F559" s="7">
        <f>IFERROR(VLOOKUP(E559,[5]Listas!$B$13:$C$82,2,0)," ")</f>
        <v>20100383919</v>
      </c>
      <c r="G559" s="7" t="s">
        <v>966</v>
      </c>
      <c r="H559" s="7" t="s">
        <v>38</v>
      </c>
      <c r="I559" s="7" t="s">
        <v>965</v>
      </c>
      <c r="J559" s="7" t="str">
        <f>IFERROR(VLOOKUP(MID(G559,1,3),[5]Listas!$B$4:$C$7,2,0), " ")</f>
        <v>SOBREPESO</v>
      </c>
    </row>
    <row r="560" spans="1:11">
      <c r="A560" s="6">
        <v>557</v>
      </c>
      <c r="B560" s="14" t="s">
        <v>1010</v>
      </c>
      <c r="C560" s="7">
        <v>4378</v>
      </c>
      <c r="D560" s="18">
        <v>44431</v>
      </c>
      <c r="E560" s="15" t="s">
        <v>27</v>
      </c>
      <c r="F560" s="7">
        <f>IFERROR(VLOOKUP(E560,[5]Listas!$B$13:$C$82,2,0)," ")</f>
        <v>20100568617</v>
      </c>
      <c r="G560" s="7" t="s">
        <v>966</v>
      </c>
      <c r="H560" s="7" t="s">
        <v>84</v>
      </c>
      <c r="I560" s="7" t="s">
        <v>939</v>
      </c>
      <c r="J560" s="7" t="str">
        <f>IFERROR(VLOOKUP(MID(G560,1,3),[5]Listas!$B$4:$C$7,2,0), " ")</f>
        <v>SOBREPESO</v>
      </c>
    </row>
    <row r="561" spans="1:10">
      <c r="A561" s="6">
        <v>558</v>
      </c>
      <c r="B561" s="14" t="s">
        <v>963</v>
      </c>
      <c r="C561" s="7">
        <v>4340</v>
      </c>
      <c r="D561" s="18">
        <v>44428</v>
      </c>
      <c r="E561" s="16" t="s">
        <v>16</v>
      </c>
      <c r="F561" s="7">
        <f>IFERROR(VLOOKUP(E561,[5]Listas!$B$13:$C$82,2,0)," ")</f>
        <v>20100383919</v>
      </c>
      <c r="G561" s="7" t="s">
        <v>967</v>
      </c>
      <c r="H561" s="7" t="s">
        <v>40</v>
      </c>
      <c r="I561" s="7" t="s">
        <v>968</v>
      </c>
      <c r="J561" s="7" t="str">
        <f>IFERROR(VLOOKUP(MID(G561,1,3),[5]Listas!$B$4:$C$7,2,0), " ")</f>
        <v>SOBREPESO</v>
      </c>
    </row>
    <row r="562" spans="1:10">
      <c r="A562" s="6">
        <v>559</v>
      </c>
      <c r="B562" s="14" t="s">
        <v>963</v>
      </c>
      <c r="C562" s="7">
        <v>4340</v>
      </c>
      <c r="D562" s="18">
        <v>44428</v>
      </c>
      <c r="E562" s="16" t="s">
        <v>16</v>
      </c>
      <c r="F562" s="7">
        <f>IFERROR(VLOOKUP(E562,[5]Listas!$B$13:$C$82,2,0)," ")</f>
        <v>20100383919</v>
      </c>
      <c r="G562" s="7" t="s">
        <v>969</v>
      </c>
      <c r="H562" s="7" t="s">
        <v>39</v>
      </c>
      <c r="I562" s="7" t="s">
        <v>965</v>
      </c>
      <c r="J562" s="7" t="str">
        <f>IFERROR(VLOOKUP(MID(G562,1,3),[5]Listas!$B$4:$C$7,2,0), " ")</f>
        <v>SOBREPESO</v>
      </c>
    </row>
    <row r="563" spans="1:10">
      <c r="A563" s="6">
        <v>560</v>
      </c>
      <c r="B563" s="14" t="s">
        <v>963</v>
      </c>
      <c r="C563" s="7">
        <v>4340</v>
      </c>
      <c r="D563" s="18">
        <v>44428</v>
      </c>
      <c r="E563" s="16" t="s">
        <v>16</v>
      </c>
      <c r="F563" s="7">
        <f>IFERROR(VLOOKUP(E563,[5]Listas!$B$13:$C$82,2,0)," ")</f>
        <v>20100383919</v>
      </c>
      <c r="G563" s="7" t="s">
        <v>970</v>
      </c>
      <c r="H563" s="7" t="s">
        <v>40</v>
      </c>
      <c r="I563" s="7" t="s">
        <v>965</v>
      </c>
      <c r="J563" s="7" t="str">
        <f>IFERROR(VLOOKUP(MID(G563,1,3),[5]Listas!$B$4:$C$7,2,0), " ")</f>
        <v>SOBREPESO</v>
      </c>
    </row>
    <row r="564" spans="1:10">
      <c r="A564" s="6">
        <v>561</v>
      </c>
      <c r="B564" s="14" t="s">
        <v>963</v>
      </c>
      <c r="C564" s="7">
        <v>4340</v>
      </c>
      <c r="D564" s="18">
        <v>44428</v>
      </c>
      <c r="E564" s="16" t="s">
        <v>16</v>
      </c>
      <c r="F564" s="7">
        <f>IFERROR(VLOOKUP(E564,[5]Listas!$B$13:$C$82,2,0)," ")</f>
        <v>20100383919</v>
      </c>
      <c r="G564" s="7" t="s">
        <v>971</v>
      </c>
      <c r="H564" s="7" t="s">
        <v>39</v>
      </c>
      <c r="I564" s="7" t="s">
        <v>56</v>
      </c>
      <c r="J564" s="7" t="str">
        <f>IFERROR(VLOOKUP(MID(G564,1,3),[5]Listas!$B$4:$C$7,2,0), " ")</f>
        <v>SOBREPESO</v>
      </c>
    </row>
    <row r="565" spans="1:10">
      <c r="A565" s="6">
        <v>562</v>
      </c>
      <c r="B565" s="14" t="s">
        <v>972</v>
      </c>
      <c r="C565" s="7">
        <v>4339</v>
      </c>
      <c r="D565" s="18">
        <v>44428</v>
      </c>
      <c r="E565" s="16" t="s">
        <v>16</v>
      </c>
      <c r="F565" s="7">
        <f>IFERROR(VLOOKUP(E565,[5]Listas!$B$13:$C$82,2,0)," ")</f>
        <v>20100383919</v>
      </c>
      <c r="G565" s="7" t="s">
        <v>973</v>
      </c>
      <c r="H565" s="7" t="s">
        <v>74</v>
      </c>
      <c r="I565" s="7" t="s">
        <v>75</v>
      </c>
      <c r="J565" s="7" t="str">
        <f>IFERROR(VLOOKUP(MID(G565,1,3),[5]Listas!$B$4:$C$7,2,0), " ")</f>
        <v>SOBREPESO</v>
      </c>
    </row>
    <row r="566" spans="1:10">
      <c r="A566" s="6">
        <v>563</v>
      </c>
      <c r="B566" s="14" t="s">
        <v>972</v>
      </c>
      <c r="C566" s="7">
        <v>4339</v>
      </c>
      <c r="D566" s="18">
        <v>44428</v>
      </c>
      <c r="E566" s="16" t="s">
        <v>16</v>
      </c>
      <c r="F566" s="7">
        <f>IFERROR(VLOOKUP(E566,[5]Listas!$B$13:$C$82,2,0)," ")</f>
        <v>20100383919</v>
      </c>
      <c r="G566" s="7" t="s">
        <v>974</v>
      </c>
      <c r="H566" s="7" t="s">
        <v>181</v>
      </c>
      <c r="I566" s="7" t="s">
        <v>45</v>
      </c>
      <c r="J566" s="7" t="str">
        <f>IFERROR(VLOOKUP(MID(G566,1,3),[5]Listas!$B$4:$C$7,2,0), " ")</f>
        <v>SOBREPESO</v>
      </c>
    </row>
    <row r="567" spans="1:10">
      <c r="A567" s="6">
        <v>564</v>
      </c>
      <c r="B567" s="14" t="s">
        <v>972</v>
      </c>
      <c r="C567" s="7">
        <v>4339</v>
      </c>
      <c r="D567" s="18">
        <v>44428</v>
      </c>
      <c r="E567" s="16" t="s">
        <v>16</v>
      </c>
      <c r="F567" s="7">
        <f>IFERROR(VLOOKUP(E567,[5]Listas!$B$13:$C$82,2,0)," ")</f>
        <v>20100383919</v>
      </c>
      <c r="G567" s="7" t="s">
        <v>975</v>
      </c>
      <c r="H567" s="7" t="s">
        <v>73</v>
      </c>
      <c r="I567" s="7" t="s">
        <v>61</v>
      </c>
      <c r="J567" s="7" t="str">
        <f>IFERROR(VLOOKUP(MID(G567,1,3),[5]Listas!$B$4:$C$7,2,0), " ")</f>
        <v>SOBREPESO</v>
      </c>
    </row>
    <row r="568" spans="1:10">
      <c r="A568" s="6">
        <v>565</v>
      </c>
      <c r="B568" s="14" t="s">
        <v>972</v>
      </c>
      <c r="C568" s="7">
        <v>4339</v>
      </c>
      <c r="D568" s="18">
        <v>44428</v>
      </c>
      <c r="E568" s="16" t="s">
        <v>16</v>
      </c>
      <c r="F568" s="7">
        <f>IFERROR(VLOOKUP(E568,[5]Listas!$B$13:$C$82,2,0)," ")</f>
        <v>20100383919</v>
      </c>
      <c r="G568" s="7" t="s">
        <v>976</v>
      </c>
      <c r="H568" s="7" t="s">
        <v>51</v>
      </c>
      <c r="I568" s="7" t="s">
        <v>62</v>
      </c>
      <c r="J568" s="7" t="str">
        <f>IFERROR(VLOOKUP(MID(G568,1,3),[5]Listas!$B$4:$C$7,2,0), " ")</f>
        <v>SOBREPESO</v>
      </c>
    </row>
    <row r="569" spans="1:10">
      <c r="A569" s="6">
        <v>566</v>
      </c>
      <c r="B569" s="14" t="s">
        <v>972</v>
      </c>
      <c r="C569" s="7">
        <v>4339</v>
      </c>
      <c r="D569" s="18">
        <v>44428</v>
      </c>
      <c r="E569" s="16" t="s">
        <v>16</v>
      </c>
      <c r="F569" s="7">
        <f>IFERROR(VLOOKUP(E569,[5]Listas!$B$13:$C$82,2,0)," ")</f>
        <v>20100383919</v>
      </c>
      <c r="G569" s="7" t="s">
        <v>977</v>
      </c>
      <c r="H569" s="7" t="s">
        <v>30</v>
      </c>
      <c r="I569" s="7" t="s">
        <v>75</v>
      </c>
      <c r="J569" s="7" t="str">
        <f>IFERROR(VLOOKUP(MID(G569,1,3),[5]Listas!$B$4:$C$7,2,0), " ")</f>
        <v>SOBREPESO</v>
      </c>
    </row>
    <row r="570" spans="1:10">
      <c r="A570" s="6">
        <v>567</v>
      </c>
      <c r="B570" s="14" t="s">
        <v>972</v>
      </c>
      <c r="C570" s="7">
        <v>4339</v>
      </c>
      <c r="D570" s="18">
        <v>44428</v>
      </c>
      <c r="E570" s="16" t="s">
        <v>16</v>
      </c>
      <c r="F570" s="7">
        <f>IFERROR(VLOOKUP(E570,[5]Listas!$B$13:$C$82,2,0)," ")</f>
        <v>20100383919</v>
      </c>
      <c r="G570" s="7" t="s">
        <v>978</v>
      </c>
      <c r="H570" s="7" t="s">
        <v>29</v>
      </c>
      <c r="I570" s="7" t="s">
        <v>45</v>
      </c>
      <c r="J570" s="7" t="str">
        <f>IFERROR(VLOOKUP(MID(G570,1,3),[5]Listas!$B$4:$C$7,2,0), " ")</f>
        <v>SOBREPESO</v>
      </c>
    </row>
    <row r="571" spans="1:10">
      <c r="A571" s="6">
        <v>568</v>
      </c>
      <c r="B571" s="14" t="s">
        <v>1000</v>
      </c>
      <c r="C571" s="7">
        <v>4372</v>
      </c>
      <c r="D571" s="18">
        <v>44431</v>
      </c>
      <c r="E571" s="15" t="s">
        <v>17</v>
      </c>
      <c r="F571" s="7">
        <f>IFERROR(VLOOKUP(E571,[5]Listas!$B$13:$C$82,2,0)," ")</f>
        <v>20515473735</v>
      </c>
      <c r="G571" s="7" t="s">
        <v>1001</v>
      </c>
      <c r="H571" s="7" t="s">
        <v>44</v>
      </c>
      <c r="I571" s="7" t="s">
        <v>1002</v>
      </c>
      <c r="J571" s="7" t="str">
        <f>IFERROR(VLOOKUP(MID(G571,1,3),[5]Listas!$B$4:$C$7,2,0), " ")</f>
        <v>SOBREPESO</v>
      </c>
    </row>
    <row r="572" spans="1:10">
      <c r="A572" s="6">
        <v>569</v>
      </c>
      <c r="B572" s="14" t="s">
        <v>1000</v>
      </c>
      <c r="C572" s="7">
        <v>4372</v>
      </c>
      <c r="D572" s="18">
        <v>44431</v>
      </c>
      <c r="E572" s="15" t="s">
        <v>17</v>
      </c>
      <c r="F572" s="7">
        <f>IFERROR(VLOOKUP(E572,[5]Listas!$B$13:$C$82,2,0)," ")</f>
        <v>20515473735</v>
      </c>
      <c r="G572" s="7" t="s">
        <v>1003</v>
      </c>
      <c r="H572" s="7" t="s">
        <v>163</v>
      </c>
      <c r="I572" s="7" t="s">
        <v>1002</v>
      </c>
      <c r="J572" s="7" t="str">
        <f>IFERROR(VLOOKUP(MID(G572,1,3),[5]Listas!$B$4:$C$7,2,0), " ")</f>
        <v>SOBREPESO</v>
      </c>
    </row>
    <row r="573" spans="1:10">
      <c r="A573" s="6">
        <v>570</v>
      </c>
      <c r="B573" s="14" t="s">
        <v>1000</v>
      </c>
      <c r="C573" s="7">
        <v>4372</v>
      </c>
      <c r="D573" s="18">
        <v>44431</v>
      </c>
      <c r="E573" s="15" t="s">
        <v>17</v>
      </c>
      <c r="F573" s="7">
        <f>IFERROR(VLOOKUP(E573,[5]Listas!$B$13:$C$82,2,0)," ")</f>
        <v>20515473735</v>
      </c>
      <c r="G573" s="7" t="s">
        <v>1004</v>
      </c>
      <c r="H573" s="7" t="s">
        <v>169</v>
      </c>
      <c r="I573" s="7" t="s">
        <v>1002</v>
      </c>
      <c r="J573" s="7" t="str">
        <f>IFERROR(VLOOKUP(MID(G573,1,3),[5]Listas!$B$4:$C$7,2,0), " ")</f>
        <v>SOBREPESO</v>
      </c>
    </row>
    <row r="574" spans="1:10">
      <c r="A574" s="6">
        <v>571</v>
      </c>
      <c r="B574" s="14" t="s">
        <v>1000</v>
      </c>
      <c r="C574" s="7">
        <v>4372</v>
      </c>
      <c r="D574" s="18">
        <v>44431</v>
      </c>
      <c r="E574" s="15" t="s">
        <v>17</v>
      </c>
      <c r="F574" s="7">
        <f>IFERROR(VLOOKUP(E574,[5]Listas!$B$13:$C$82,2,0)," ")</f>
        <v>20515473735</v>
      </c>
      <c r="G574" s="7" t="s">
        <v>1005</v>
      </c>
      <c r="H574" s="7" t="s">
        <v>166</v>
      </c>
      <c r="I574" s="7" t="s">
        <v>1002</v>
      </c>
      <c r="J574" s="7" t="str">
        <f>IFERROR(VLOOKUP(MID(G574,1,3),[5]Listas!$B$4:$C$7,2,0), " ")</f>
        <v>SOBREPESO</v>
      </c>
    </row>
    <row r="575" spans="1:10">
      <c r="A575" s="6">
        <v>572</v>
      </c>
      <c r="B575" s="14" t="s">
        <v>1006</v>
      </c>
      <c r="C575" s="7">
        <v>4376</v>
      </c>
      <c r="D575" s="18">
        <v>44431</v>
      </c>
      <c r="E575" s="15" t="s">
        <v>20</v>
      </c>
      <c r="F575" s="7">
        <f>IFERROR(VLOOKUP(E575,[5]Listas!$B$13:$C$82,2,0)," ")</f>
        <v>20371332210</v>
      </c>
      <c r="G575" s="7" t="s">
        <v>1007</v>
      </c>
      <c r="H575" s="7" t="s">
        <v>54</v>
      </c>
      <c r="I575" s="7" t="s">
        <v>664</v>
      </c>
      <c r="J575" s="7" t="str">
        <f>IFERROR(VLOOKUP(MID(G575,1,3),[5]Listas!$B$4:$C$7,2,0), " ")</f>
        <v>SOBREPESO</v>
      </c>
    </row>
    <row r="576" spans="1:10">
      <c r="A576" s="6">
        <v>573</v>
      </c>
      <c r="B576" s="14" t="s">
        <v>1006</v>
      </c>
      <c r="C576" s="7">
        <v>4376</v>
      </c>
      <c r="D576" s="18">
        <v>44431</v>
      </c>
      <c r="E576" s="15" t="s">
        <v>20</v>
      </c>
      <c r="F576" s="7">
        <f>IFERROR(VLOOKUP(E576,[5]Listas!$B$13:$C$82,2,0)," ")</f>
        <v>20371332210</v>
      </c>
      <c r="G576" s="7" t="s">
        <v>1008</v>
      </c>
      <c r="H576" s="7" t="s">
        <v>267</v>
      </c>
      <c r="I576" s="7" t="s">
        <v>664</v>
      </c>
      <c r="J576" s="7" t="str">
        <f>IFERROR(VLOOKUP(MID(G576,1,3),[5]Listas!$B$4:$C$7,2,0), " ")</f>
        <v>SOBREPESO</v>
      </c>
    </row>
    <row r="577" spans="1:10">
      <c r="A577" s="6">
        <v>574</v>
      </c>
      <c r="B577" s="14" t="s">
        <v>1006</v>
      </c>
      <c r="C577" s="7">
        <v>4376</v>
      </c>
      <c r="D577" s="18">
        <v>44431</v>
      </c>
      <c r="E577" s="15" t="s">
        <v>20</v>
      </c>
      <c r="F577" s="7">
        <f>IFERROR(VLOOKUP(E577,[5]Listas!$B$13:$C$82,2,0)," ")</f>
        <v>20371332210</v>
      </c>
      <c r="G577" s="7" t="s">
        <v>1009</v>
      </c>
      <c r="H577" s="7" t="s">
        <v>58</v>
      </c>
      <c r="I577" s="7" t="s">
        <v>664</v>
      </c>
      <c r="J577" s="7" t="str">
        <f>IFERROR(VLOOKUP(MID(G577,1,3),[5]Listas!$B$4:$C$7,2,0), " ")</f>
        <v>SOBREPESO</v>
      </c>
    </row>
    <row r="578" spans="1:10">
      <c r="A578" s="6">
        <v>575</v>
      </c>
      <c r="B578" s="14" t="s">
        <v>1011</v>
      </c>
      <c r="C578" s="7">
        <v>4379</v>
      </c>
      <c r="D578" s="18">
        <v>44431</v>
      </c>
      <c r="E578" s="15" t="s">
        <v>219</v>
      </c>
      <c r="F578" s="7">
        <f>IFERROR(VLOOKUP(E578,[5]Listas!$B$13:$C$82,2,0)," ")</f>
        <v>20518904427</v>
      </c>
      <c r="G578" s="7" t="s">
        <v>1012</v>
      </c>
      <c r="H578" s="7" t="s">
        <v>216</v>
      </c>
      <c r="I578" s="7" t="s">
        <v>217</v>
      </c>
      <c r="J578" s="7" t="str">
        <f>IFERROR(VLOOKUP(MID(G578,1,3),[5]Listas!$B$4:$C$7,2,0), " ")</f>
        <v>SOBREPESO</v>
      </c>
    </row>
    <row r="579" spans="1:10">
      <c r="A579" s="6">
        <v>576</v>
      </c>
      <c r="B579" s="14" t="s">
        <v>1011</v>
      </c>
      <c r="C579" s="7">
        <v>4379</v>
      </c>
      <c r="D579" s="18">
        <v>44431</v>
      </c>
      <c r="E579" s="15" t="s">
        <v>219</v>
      </c>
      <c r="F579" s="7">
        <f>IFERROR(VLOOKUP(E579,[5]Listas!$B$13:$C$82,2,0)," ")</f>
        <v>20518904427</v>
      </c>
      <c r="G579" s="7" t="s">
        <v>1013</v>
      </c>
      <c r="H579" s="7" t="s">
        <v>484</v>
      </c>
      <c r="I579" s="7" t="s">
        <v>217</v>
      </c>
      <c r="J579" s="7" t="str">
        <f>IFERROR(VLOOKUP(MID(G579,1,3),[5]Listas!$B$4:$C$7,2,0), " ")</f>
        <v>SOBREPESO</v>
      </c>
    </row>
    <row r="580" spans="1:10">
      <c r="A580" s="6">
        <v>577</v>
      </c>
      <c r="B580" s="14" t="s">
        <v>1014</v>
      </c>
      <c r="C580" s="7">
        <v>4383</v>
      </c>
      <c r="D580" s="18">
        <v>44431</v>
      </c>
      <c r="E580" s="15" t="s">
        <v>20</v>
      </c>
      <c r="F580" s="7">
        <f>IFERROR(VLOOKUP(E580,[5]Listas!$B$13:$C$82,2,0)," ")</f>
        <v>20371332210</v>
      </c>
      <c r="G580" s="7" t="s">
        <v>1015</v>
      </c>
      <c r="H580" s="7" t="s">
        <v>467</v>
      </c>
      <c r="I580" s="7" t="s">
        <v>31</v>
      </c>
      <c r="J580" s="7" t="str">
        <f>IFERROR(VLOOKUP(MID(G580,1,3),[5]Listas!$B$4:$C$7,2,0), " ")</f>
        <v>SOBREPESO</v>
      </c>
    </row>
    <row r="581" spans="1:10">
      <c r="A581" s="6">
        <v>578</v>
      </c>
      <c r="B581" s="14" t="s">
        <v>1014</v>
      </c>
      <c r="C581" s="7">
        <v>4383</v>
      </c>
      <c r="D581" s="18">
        <v>44431</v>
      </c>
      <c r="E581" s="15" t="s">
        <v>20</v>
      </c>
      <c r="F581" s="7">
        <f>IFERROR(VLOOKUP(E581,[5]Listas!$B$13:$C$82,2,0)," ")</f>
        <v>20371332210</v>
      </c>
      <c r="G581" s="7" t="s">
        <v>1016</v>
      </c>
      <c r="H581" s="7" t="s">
        <v>1017</v>
      </c>
      <c r="I581" s="7" t="s">
        <v>1018</v>
      </c>
      <c r="J581" s="7" t="str">
        <f>IFERROR(VLOOKUP(MID(G581,1,3),[5]Listas!$B$4:$C$7,2,0), " ")</f>
        <v>SOBREPESO</v>
      </c>
    </row>
    <row r="582" spans="1:10">
      <c r="A582" s="6">
        <v>579</v>
      </c>
      <c r="B582" s="14" t="s">
        <v>1019</v>
      </c>
      <c r="C582" s="7">
        <v>4387</v>
      </c>
      <c r="D582" s="18">
        <v>44431</v>
      </c>
      <c r="E582" s="15" t="s">
        <v>219</v>
      </c>
      <c r="F582" s="7">
        <f>IFERROR(VLOOKUP(E582,[5]Listas!$B$13:$C$82,2,0)," ")</f>
        <v>20518904427</v>
      </c>
      <c r="G582" s="7" t="s">
        <v>1020</v>
      </c>
      <c r="H582" s="7" t="s">
        <v>216</v>
      </c>
      <c r="I582" s="7" t="s">
        <v>217</v>
      </c>
      <c r="J582" s="7" t="str">
        <f>IFERROR(VLOOKUP(MID(G582,1,3),[5]Listas!$B$4:$C$7,2,0), " ")</f>
        <v>SOBREPESO</v>
      </c>
    </row>
    <row r="583" spans="1:10">
      <c r="A583" s="6">
        <v>580</v>
      </c>
      <c r="B583" s="14" t="s">
        <v>1019</v>
      </c>
      <c r="C583" s="7">
        <v>4387</v>
      </c>
      <c r="D583" s="18">
        <v>44431</v>
      </c>
      <c r="E583" s="15" t="s">
        <v>219</v>
      </c>
      <c r="F583" s="7">
        <f>IFERROR(VLOOKUP(E583,[5]Listas!$B$13:$C$82,2,0)," ")</f>
        <v>20518904427</v>
      </c>
      <c r="G583" s="7" t="s">
        <v>1021</v>
      </c>
      <c r="H583" s="7" t="s">
        <v>484</v>
      </c>
      <c r="I583" s="7" t="s">
        <v>217</v>
      </c>
      <c r="J583" s="7" t="str">
        <f>IFERROR(VLOOKUP(MID(G583,1,3),[5]Listas!$B$4:$C$7,2,0), " ")</f>
        <v>SOBREPESO</v>
      </c>
    </row>
    <row r="584" spans="1:10">
      <c r="A584" s="6">
        <v>581</v>
      </c>
      <c r="B584" s="14" t="s">
        <v>985</v>
      </c>
      <c r="C584" s="7">
        <v>4384</v>
      </c>
      <c r="D584" s="18">
        <v>44431</v>
      </c>
      <c r="E584" s="15" t="s">
        <v>27</v>
      </c>
      <c r="F584" s="7">
        <f>IFERROR(VLOOKUP(E584,[5]Listas!$B$13:$C$82,2,0)," ")</f>
        <v>20100568617</v>
      </c>
      <c r="G584" s="7" t="s">
        <v>986</v>
      </c>
      <c r="H584" s="7" t="s">
        <v>41</v>
      </c>
      <c r="I584" s="7" t="s">
        <v>577</v>
      </c>
      <c r="J584" s="7" t="str">
        <f>IFERROR(VLOOKUP(MID(G584,1,3),[5]Listas!$B$4:$C$7,2,0), " ")</f>
        <v>SOBREPESO</v>
      </c>
    </row>
    <row r="585" spans="1:10">
      <c r="A585" s="6">
        <v>582</v>
      </c>
      <c r="B585" s="14" t="s">
        <v>985</v>
      </c>
      <c r="C585" s="7">
        <v>4384</v>
      </c>
      <c r="D585" s="18">
        <v>44431</v>
      </c>
      <c r="E585" s="15" t="s">
        <v>27</v>
      </c>
      <c r="F585" s="7">
        <f>IFERROR(VLOOKUP(E585,[5]Listas!$B$13:$C$82,2,0)," ")</f>
        <v>20100568617</v>
      </c>
      <c r="G585" s="7" t="s">
        <v>987</v>
      </c>
      <c r="H585" s="7" t="s">
        <v>34</v>
      </c>
      <c r="I585" s="7" t="s">
        <v>592</v>
      </c>
      <c r="J585" s="7" t="str">
        <f>IFERROR(VLOOKUP(MID(G585,1,3),[5]Listas!$B$4:$C$7,2,0), " ")</f>
        <v>SOBREPESO</v>
      </c>
    </row>
    <row r="586" spans="1:10">
      <c r="A586" s="6">
        <v>583</v>
      </c>
      <c r="B586" s="14" t="s">
        <v>985</v>
      </c>
      <c r="C586" s="7">
        <v>4384</v>
      </c>
      <c r="D586" s="18">
        <v>44431</v>
      </c>
      <c r="E586" s="15" t="s">
        <v>27</v>
      </c>
      <c r="F586" s="7">
        <f>IFERROR(VLOOKUP(E586,[5]Listas!$B$13:$C$82,2,0)," ")</f>
        <v>20100568617</v>
      </c>
      <c r="G586" s="7" t="s">
        <v>988</v>
      </c>
      <c r="H586" s="7" t="s">
        <v>26</v>
      </c>
      <c r="I586" s="7" t="s">
        <v>989</v>
      </c>
      <c r="J586" s="7" t="str">
        <f>IFERROR(VLOOKUP(MID(G586,1,3),[5]Listas!$B$4:$C$7,2,0), " ")</f>
        <v>SOBREPESO</v>
      </c>
    </row>
    <row r="587" spans="1:10">
      <c r="A587" s="6">
        <v>584</v>
      </c>
      <c r="B587" s="14" t="s">
        <v>985</v>
      </c>
      <c r="C587" s="7">
        <v>4384</v>
      </c>
      <c r="D587" s="18">
        <v>44431</v>
      </c>
      <c r="E587" s="15" t="s">
        <v>27</v>
      </c>
      <c r="F587" s="7">
        <f>IFERROR(VLOOKUP(E587,[5]Listas!$B$13:$C$82,2,0)," ")</f>
        <v>20100568617</v>
      </c>
      <c r="G587" s="7" t="s">
        <v>990</v>
      </c>
      <c r="H587" s="7" t="s">
        <v>32</v>
      </c>
      <c r="I587" s="7" t="s">
        <v>991</v>
      </c>
      <c r="J587" s="7" t="str">
        <f>IFERROR(VLOOKUP(MID(G587,1,3),[5]Listas!$B$4:$C$7,2,0), " ")</f>
        <v>SOBREPESO</v>
      </c>
    </row>
    <row r="588" spans="1:10">
      <c r="A588" s="6">
        <v>585</v>
      </c>
      <c r="B588" s="14" t="s">
        <v>985</v>
      </c>
      <c r="C588" s="7">
        <v>4384</v>
      </c>
      <c r="D588" s="18">
        <v>44431</v>
      </c>
      <c r="E588" s="15" t="s">
        <v>27</v>
      </c>
      <c r="F588" s="7">
        <f>IFERROR(VLOOKUP(E588,[5]Listas!$B$13:$C$82,2,0)," ")</f>
        <v>20100568617</v>
      </c>
      <c r="G588" s="7" t="s">
        <v>992</v>
      </c>
      <c r="H588" s="7" t="s">
        <v>33</v>
      </c>
      <c r="I588" s="7" t="s">
        <v>993</v>
      </c>
      <c r="J588" s="7" t="str">
        <f>IFERROR(VLOOKUP(MID(G588,1,3),[5]Listas!$B$4:$C$7,2,0), " ")</f>
        <v>SOBREPESO</v>
      </c>
    </row>
    <row r="589" spans="1:10">
      <c r="A589" s="6">
        <v>586</v>
      </c>
      <c r="B589" s="14" t="s">
        <v>994</v>
      </c>
      <c r="C589" s="7">
        <v>4385</v>
      </c>
      <c r="D589" s="18">
        <v>44431</v>
      </c>
      <c r="E589" s="15" t="s">
        <v>27</v>
      </c>
      <c r="F589" s="7">
        <f>IFERROR(VLOOKUP(E589,[5]Listas!$B$13:$C$82,2,0)," ")</f>
        <v>20100568617</v>
      </c>
      <c r="G589" s="7" t="s">
        <v>995</v>
      </c>
      <c r="H589" s="7" t="s">
        <v>41</v>
      </c>
      <c r="I589" s="7" t="s">
        <v>577</v>
      </c>
      <c r="J589" s="7" t="str">
        <f>IFERROR(VLOOKUP(MID(G589,1,3),[5]Listas!$B$4:$C$7,2,0), " ")</f>
        <v>SOBREPESO</v>
      </c>
    </row>
    <row r="590" spans="1:10">
      <c r="A590" s="6">
        <v>587</v>
      </c>
      <c r="B590" s="14" t="s">
        <v>994</v>
      </c>
      <c r="C590" s="7">
        <v>4385</v>
      </c>
      <c r="D590" s="18">
        <v>44431</v>
      </c>
      <c r="E590" s="15" t="s">
        <v>27</v>
      </c>
      <c r="F590" s="7">
        <f>IFERROR(VLOOKUP(E590,[5]Listas!$B$13:$C$82,2,0)," ")</f>
        <v>20100568617</v>
      </c>
      <c r="G590" s="7" t="s">
        <v>996</v>
      </c>
      <c r="H590" s="7" t="s">
        <v>34</v>
      </c>
      <c r="I590" s="7" t="s">
        <v>592</v>
      </c>
      <c r="J590" s="7" t="str">
        <f>IFERROR(VLOOKUP(MID(G590,1,3),[5]Listas!$B$4:$C$7,2,0), " ")</f>
        <v>SOBREPESO</v>
      </c>
    </row>
    <row r="591" spans="1:10">
      <c r="A591" s="6">
        <v>588</v>
      </c>
      <c r="B591" s="14" t="s">
        <v>994</v>
      </c>
      <c r="C591" s="7">
        <v>4385</v>
      </c>
      <c r="D591" s="18">
        <v>44431</v>
      </c>
      <c r="E591" s="15" t="s">
        <v>27</v>
      </c>
      <c r="F591" s="7">
        <f>IFERROR(VLOOKUP(E591,[5]Listas!$B$13:$C$82,2,0)," ")</f>
        <v>20100568617</v>
      </c>
      <c r="G591" s="7" t="s">
        <v>997</v>
      </c>
      <c r="H591" s="7" t="s">
        <v>26</v>
      </c>
      <c r="I591" s="7" t="s">
        <v>989</v>
      </c>
      <c r="J591" s="7" t="str">
        <f>IFERROR(VLOOKUP(MID(G591,1,3),[5]Listas!$B$4:$C$7,2,0), " ")</f>
        <v>SOBREPESO</v>
      </c>
    </row>
    <row r="592" spans="1:10">
      <c r="A592" s="6">
        <v>589</v>
      </c>
      <c r="B592" s="14" t="s">
        <v>994</v>
      </c>
      <c r="C592" s="7">
        <v>4385</v>
      </c>
      <c r="D592" s="18">
        <v>44431</v>
      </c>
      <c r="E592" s="15" t="s">
        <v>27</v>
      </c>
      <c r="F592" s="7">
        <f>IFERROR(VLOOKUP(E592,[5]Listas!$B$13:$C$82,2,0)," ")</f>
        <v>20100568617</v>
      </c>
      <c r="G592" s="7" t="s">
        <v>998</v>
      </c>
      <c r="H592" s="7" t="s">
        <v>32</v>
      </c>
      <c r="I592" s="7" t="s">
        <v>991</v>
      </c>
      <c r="J592" s="7" t="str">
        <f>IFERROR(VLOOKUP(MID(G592,1,3),[5]Listas!$B$4:$C$7,2,0), " ")</f>
        <v>SOBREPESO</v>
      </c>
    </row>
    <row r="593" spans="1:11">
      <c r="A593" s="6">
        <v>590</v>
      </c>
      <c r="B593" s="14" t="s">
        <v>994</v>
      </c>
      <c r="C593" s="7">
        <v>4385</v>
      </c>
      <c r="D593" s="18">
        <v>44431</v>
      </c>
      <c r="E593" s="15" t="s">
        <v>27</v>
      </c>
      <c r="F593" s="7">
        <f>IFERROR(VLOOKUP(E593,[5]Listas!$B$13:$C$82,2,0)," ")</f>
        <v>20100568617</v>
      </c>
      <c r="G593" s="7" t="s">
        <v>999</v>
      </c>
      <c r="H593" s="7" t="s">
        <v>33</v>
      </c>
      <c r="I593" s="7" t="s">
        <v>993</v>
      </c>
      <c r="J593" s="7" t="str">
        <f>IFERROR(VLOOKUP(MID(G593,1,3),[5]Listas!$B$4:$C$7,2,0), " ")</f>
        <v>SOBREPESO</v>
      </c>
    </row>
    <row r="594" spans="1:11">
      <c r="A594" s="6">
        <v>591</v>
      </c>
      <c r="B594" s="12">
        <v>121051</v>
      </c>
      <c r="C594" s="7">
        <v>4308</v>
      </c>
      <c r="D594" s="13">
        <v>44427</v>
      </c>
      <c r="E594" s="7" t="s">
        <v>310</v>
      </c>
      <c r="F594" s="7">
        <f>IFERROR(VLOOKUP(E594,[1]Listas!$B$13:$C$82,2,0)," ")</f>
        <v>20602556108</v>
      </c>
      <c r="G594" s="17" t="s">
        <v>419</v>
      </c>
      <c r="H594" s="17" t="s">
        <v>420</v>
      </c>
      <c r="I594" s="17" t="s">
        <v>421</v>
      </c>
      <c r="J594" s="7" t="s">
        <v>7</v>
      </c>
    </row>
    <row r="595" spans="1:11">
      <c r="A595" s="6">
        <v>592</v>
      </c>
      <c r="B595" s="12">
        <v>121051</v>
      </c>
      <c r="C595" s="7">
        <v>4308</v>
      </c>
      <c r="D595" s="13">
        <v>44427</v>
      </c>
      <c r="E595" s="7" t="s">
        <v>310</v>
      </c>
      <c r="F595" s="7">
        <f>IFERROR(VLOOKUP(E595,[1]Listas!$B$13:$C$82,2,0)," ")</f>
        <v>20602556108</v>
      </c>
      <c r="G595" s="17" t="s">
        <v>422</v>
      </c>
      <c r="H595" s="17" t="s">
        <v>423</v>
      </c>
      <c r="I595" s="17" t="s">
        <v>421</v>
      </c>
      <c r="J595" s="7" t="s">
        <v>7</v>
      </c>
    </row>
    <row r="596" spans="1:11">
      <c r="A596" s="6">
        <v>593</v>
      </c>
      <c r="B596" s="12">
        <v>121051</v>
      </c>
      <c r="C596" s="7">
        <v>4308</v>
      </c>
      <c r="D596" s="13">
        <v>44427</v>
      </c>
      <c r="E596" s="7" t="s">
        <v>310</v>
      </c>
      <c r="F596" s="7">
        <f>IFERROR(VLOOKUP(E596,[1]Listas!$B$13:$C$82,2,0)," ")</f>
        <v>20602556108</v>
      </c>
      <c r="G596" s="17" t="s">
        <v>424</v>
      </c>
      <c r="H596" s="17" t="s">
        <v>420</v>
      </c>
      <c r="I596" s="17" t="s">
        <v>307</v>
      </c>
      <c r="J596" s="7" t="s">
        <v>7</v>
      </c>
    </row>
    <row r="597" spans="1:11">
      <c r="A597" s="6">
        <v>594</v>
      </c>
      <c r="B597" s="12">
        <v>121051</v>
      </c>
      <c r="C597" s="7">
        <v>4308</v>
      </c>
      <c r="D597" s="13">
        <v>44427</v>
      </c>
      <c r="E597" s="7" t="s">
        <v>310</v>
      </c>
      <c r="F597" s="7">
        <f>IFERROR(VLOOKUP(E597,[1]Listas!$B$13:$C$82,2,0)," ")</f>
        <v>20602556108</v>
      </c>
      <c r="G597" s="17" t="s">
        <v>424</v>
      </c>
      <c r="H597" s="17" t="s">
        <v>423</v>
      </c>
      <c r="I597" s="17" t="s">
        <v>307</v>
      </c>
      <c r="J597" s="7" t="s">
        <v>7</v>
      </c>
    </row>
    <row r="598" spans="1:11">
      <c r="A598" s="6">
        <v>595</v>
      </c>
      <c r="B598" s="12">
        <v>121063</v>
      </c>
      <c r="C598" s="7">
        <v>4314</v>
      </c>
      <c r="D598" s="13">
        <v>44427</v>
      </c>
      <c r="E598" s="7" t="s">
        <v>35</v>
      </c>
      <c r="F598" s="7">
        <v>20554815473</v>
      </c>
      <c r="G598" s="17" t="s">
        <v>425</v>
      </c>
      <c r="H598" s="17" t="s">
        <v>36</v>
      </c>
      <c r="I598" s="17" t="s">
        <v>37</v>
      </c>
      <c r="J598" s="7" t="s">
        <v>7</v>
      </c>
    </row>
    <row r="599" spans="1:11">
      <c r="A599" s="6">
        <v>596</v>
      </c>
      <c r="B599" s="12">
        <v>121063</v>
      </c>
      <c r="C599" s="7">
        <v>4314</v>
      </c>
      <c r="D599" s="13">
        <v>44427</v>
      </c>
      <c r="E599" s="7" t="s">
        <v>35</v>
      </c>
      <c r="F599" s="7">
        <v>20554815473</v>
      </c>
      <c r="G599" s="17" t="s">
        <v>426</v>
      </c>
      <c r="H599" s="17" t="s">
        <v>427</v>
      </c>
      <c r="I599" s="17" t="s">
        <v>37</v>
      </c>
      <c r="J599" s="7" t="s">
        <v>7</v>
      </c>
    </row>
    <row r="600" spans="1:11">
      <c r="A600" s="6">
        <v>597</v>
      </c>
      <c r="B600" s="12">
        <v>121070</v>
      </c>
      <c r="C600" s="7">
        <v>4315</v>
      </c>
      <c r="D600" s="13">
        <v>44427</v>
      </c>
      <c r="E600" s="7" t="s">
        <v>35</v>
      </c>
      <c r="F600" s="7">
        <v>20554815473</v>
      </c>
      <c r="G600" s="17" t="s">
        <v>428</v>
      </c>
      <c r="H600" s="17" t="s">
        <v>36</v>
      </c>
      <c r="I600" s="17" t="s">
        <v>37</v>
      </c>
      <c r="J600" s="7" t="s">
        <v>7</v>
      </c>
    </row>
    <row r="601" spans="1:11">
      <c r="A601" s="6">
        <v>598</v>
      </c>
      <c r="B601" s="12">
        <v>121070</v>
      </c>
      <c r="C601" s="7">
        <v>4315</v>
      </c>
      <c r="D601" s="13">
        <v>44427</v>
      </c>
      <c r="E601" s="7" t="s">
        <v>35</v>
      </c>
      <c r="F601" s="7">
        <v>20554815473</v>
      </c>
      <c r="G601" s="17" t="s">
        <v>429</v>
      </c>
      <c r="H601" s="17" t="s">
        <v>427</v>
      </c>
      <c r="I601" s="17" t="s">
        <v>37</v>
      </c>
      <c r="J601" s="7" t="s">
        <v>7</v>
      </c>
    </row>
    <row r="602" spans="1:11" ht="28.5">
      <c r="A602" s="6">
        <v>599</v>
      </c>
      <c r="B602" s="12">
        <v>123289</v>
      </c>
      <c r="C602" s="7">
        <v>4412</v>
      </c>
      <c r="D602" s="13">
        <v>44432</v>
      </c>
      <c r="E602" s="7" t="s">
        <v>219</v>
      </c>
      <c r="F602" s="7">
        <v>20518904427</v>
      </c>
      <c r="G602" s="17" t="s">
        <v>488</v>
      </c>
      <c r="H602" s="17" t="s">
        <v>216</v>
      </c>
      <c r="I602" s="17" t="s">
        <v>218</v>
      </c>
      <c r="J602" s="7" t="s">
        <v>7</v>
      </c>
    </row>
    <row r="603" spans="1:11" ht="28.5">
      <c r="A603" s="6">
        <v>600</v>
      </c>
      <c r="B603" s="12">
        <v>123289</v>
      </c>
      <c r="C603" s="7">
        <v>4412</v>
      </c>
      <c r="D603" s="13">
        <v>44432</v>
      </c>
      <c r="E603" s="7" t="s">
        <v>219</v>
      </c>
      <c r="F603" s="7">
        <v>20518904427</v>
      </c>
      <c r="G603" s="17" t="s">
        <v>489</v>
      </c>
      <c r="H603" s="17" t="s">
        <v>412</v>
      </c>
      <c r="I603" s="17" t="s">
        <v>218</v>
      </c>
      <c r="J603" s="7" t="s">
        <v>7</v>
      </c>
    </row>
    <row r="604" spans="1:11">
      <c r="A604" s="6">
        <v>601</v>
      </c>
      <c r="B604" s="12">
        <v>124343</v>
      </c>
      <c r="C604" s="7">
        <v>4345</v>
      </c>
      <c r="D604" s="13">
        <v>44428</v>
      </c>
      <c r="E604" s="13" t="s">
        <v>20</v>
      </c>
      <c r="F604" s="7">
        <f>IFERROR(VLOOKUP(E604,[2]Listas!$B$13:$C$82,2,0)," ")</f>
        <v>20371332210</v>
      </c>
      <c r="G604" s="17" t="s">
        <v>435</v>
      </c>
      <c r="H604" s="17" t="s">
        <v>269</v>
      </c>
      <c r="I604" s="17" t="s">
        <v>436</v>
      </c>
      <c r="J604" s="7" t="s">
        <v>7</v>
      </c>
      <c r="K604" s="3"/>
    </row>
    <row r="605" spans="1:11">
      <c r="A605" s="6">
        <v>602</v>
      </c>
      <c r="B605" s="12">
        <v>124343</v>
      </c>
      <c r="C605" s="7">
        <v>4345</v>
      </c>
      <c r="D605" s="13">
        <v>44428</v>
      </c>
      <c r="E605" s="13" t="s">
        <v>20</v>
      </c>
      <c r="F605" s="7">
        <f>IFERROR(VLOOKUP(E605,[2]Listas!$B$13:$C$82,2,0)," ")</f>
        <v>20371332210</v>
      </c>
      <c r="G605" s="17" t="s">
        <v>437</v>
      </c>
      <c r="H605" s="17" t="s">
        <v>46</v>
      </c>
      <c r="I605" s="17" t="s">
        <v>436</v>
      </c>
      <c r="J605" s="7" t="s">
        <v>7</v>
      </c>
      <c r="K605" s="3"/>
    </row>
    <row r="606" spans="1:11">
      <c r="A606" s="6">
        <v>603</v>
      </c>
      <c r="B606" s="12">
        <v>124343</v>
      </c>
      <c r="C606" s="7">
        <v>4345</v>
      </c>
      <c r="D606" s="13">
        <v>44428</v>
      </c>
      <c r="E606" s="13" t="s">
        <v>20</v>
      </c>
      <c r="F606" s="7">
        <f>IFERROR(VLOOKUP(E606,[2]Listas!$B$13:$C$82,2,0)," ")</f>
        <v>20371332210</v>
      </c>
      <c r="G606" s="17" t="s">
        <v>438</v>
      </c>
      <c r="H606" s="17" t="s">
        <v>58</v>
      </c>
      <c r="I606" s="17" t="s">
        <v>31</v>
      </c>
      <c r="J606" s="7" t="s">
        <v>7</v>
      </c>
      <c r="K606" s="3"/>
    </row>
    <row r="607" spans="1:11">
      <c r="A607" s="6">
        <v>604</v>
      </c>
      <c r="B607" s="12">
        <v>124343</v>
      </c>
      <c r="C607" s="7">
        <v>4345</v>
      </c>
      <c r="D607" s="13">
        <v>44428</v>
      </c>
      <c r="E607" s="13" t="s">
        <v>20</v>
      </c>
      <c r="F607" s="7">
        <f>IFERROR(VLOOKUP(E607,[2]Listas!$B$13:$C$82,2,0)," ")</f>
        <v>20371332210</v>
      </c>
      <c r="G607" s="17" t="s">
        <v>439</v>
      </c>
      <c r="H607" s="17" t="s">
        <v>440</v>
      </c>
      <c r="I607" s="17" t="s">
        <v>31</v>
      </c>
      <c r="J607" s="7" t="s">
        <v>7</v>
      </c>
      <c r="K607" s="3"/>
    </row>
    <row r="608" spans="1:11">
      <c r="A608" s="6">
        <v>605</v>
      </c>
      <c r="B608" s="12">
        <v>120268</v>
      </c>
      <c r="C608" s="7">
        <v>4202</v>
      </c>
      <c r="D608" s="13">
        <v>44424</v>
      </c>
      <c r="E608" s="7" t="s">
        <v>458</v>
      </c>
      <c r="F608" s="7">
        <f>IFERROR(VLOOKUP(E608,[4]Listas!$B$13:$C$72,2,0)," ")</f>
        <v>20536876872</v>
      </c>
      <c r="G608" s="17" t="s">
        <v>453</v>
      </c>
      <c r="H608" s="17" t="s">
        <v>454</v>
      </c>
      <c r="I608" s="17" t="s">
        <v>455</v>
      </c>
      <c r="J608" s="7" t="s">
        <v>7</v>
      </c>
    </row>
    <row r="609" spans="1:10">
      <c r="A609" s="6">
        <v>606</v>
      </c>
      <c r="B609" s="12">
        <v>120268</v>
      </c>
      <c r="C609" s="7">
        <v>4202</v>
      </c>
      <c r="D609" s="13">
        <v>44424</v>
      </c>
      <c r="E609" s="7" t="s">
        <v>458</v>
      </c>
      <c r="F609" s="7">
        <f>IFERROR(VLOOKUP(E609,[4]Listas!$B$13:$C$72,2,0)," ")</f>
        <v>20536876872</v>
      </c>
      <c r="G609" s="17" t="s">
        <v>456</v>
      </c>
      <c r="H609" s="17" t="s">
        <v>457</v>
      </c>
      <c r="I609" s="17" t="s">
        <v>455</v>
      </c>
      <c r="J609" s="7" t="s">
        <v>7</v>
      </c>
    </row>
    <row r="610" spans="1:10">
      <c r="A610" s="6">
        <v>607</v>
      </c>
      <c r="B610" s="12">
        <v>120270</v>
      </c>
      <c r="C610" s="7">
        <v>4371</v>
      </c>
      <c r="D610" s="13">
        <v>44431</v>
      </c>
      <c r="E610" s="7" t="s">
        <v>458</v>
      </c>
      <c r="F610" s="7">
        <f>IFERROR(VLOOKUP(E610,[4]Listas!$B$13:$C$72,2,0)," ")</f>
        <v>20536876872</v>
      </c>
      <c r="G610" s="17" t="s">
        <v>459</v>
      </c>
      <c r="H610" s="17" t="s">
        <v>454</v>
      </c>
      <c r="I610" s="17" t="s">
        <v>455</v>
      </c>
      <c r="J610" s="7" t="s">
        <v>7</v>
      </c>
    </row>
    <row r="611" spans="1:10">
      <c r="A611" s="6">
        <v>608</v>
      </c>
      <c r="B611" s="12">
        <v>120270</v>
      </c>
      <c r="C611" s="7">
        <v>4371</v>
      </c>
      <c r="D611" s="13">
        <v>44431</v>
      </c>
      <c r="E611" s="7" t="s">
        <v>458</v>
      </c>
      <c r="F611" s="7">
        <f>IFERROR(VLOOKUP(E611,[4]Listas!$B$13:$C$72,2,0)," ")</f>
        <v>20536876872</v>
      </c>
      <c r="G611" s="17" t="s">
        <v>460</v>
      </c>
      <c r="H611" s="17" t="s">
        <v>457</v>
      </c>
      <c r="I611" s="17" t="s">
        <v>455</v>
      </c>
      <c r="J611" s="7" t="s">
        <v>7</v>
      </c>
    </row>
    <row r="612" spans="1:10">
      <c r="A612" s="6">
        <v>609</v>
      </c>
      <c r="B612" s="12">
        <v>124354</v>
      </c>
      <c r="C612" s="7">
        <v>4380</v>
      </c>
      <c r="D612" s="13">
        <v>44431</v>
      </c>
      <c r="E612" s="13" t="s">
        <v>20</v>
      </c>
      <c r="F612" s="7">
        <f>IFERROR(VLOOKUP(E612,[2]Listas!$B$13:$C$82,2,0)," ")</f>
        <v>20371332210</v>
      </c>
      <c r="G612" s="17" t="s">
        <v>461</v>
      </c>
      <c r="H612" s="17" t="s">
        <v>269</v>
      </c>
      <c r="I612" s="17" t="s">
        <v>436</v>
      </c>
      <c r="J612" s="7" t="s">
        <v>7</v>
      </c>
    </row>
    <row r="613" spans="1:10">
      <c r="A613" s="6">
        <v>610</v>
      </c>
      <c r="B613" s="12">
        <v>124354</v>
      </c>
      <c r="C613" s="7">
        <v>4380</v>
      </c>
      <c r="D613" s="13">
        <v>44431</v>
      </c>
      <c r="E613" s="13" t="s">
        <v>20</v>
      </c>
      <c r="F613" s="7">
        <f>IFERROR(VLOOKUP(E613,[2]Listas!$B$13:$C$82,2,0)," ")</f>
        <v>20371332210</v>
      </c>
      <c r="G613" s="17" t="s">
        <v>462</v>
      </c>
      <c r="H613" s="17" t="s">
        <v>46</v>
      </c>
      <c r="I613" s="17" t="s">
        <v>436</v>
      </c>
      <c r="J613" s="7" t="s">
        <v>7</v>
      </c>
    </row>
    <row r="614" spans="1:10">
      <c r="A614" s="6">
        <v>611</v>
      </c>
      <c r="B614" s="12">
        <v>124354</v>
      </c>
      <c r="C614" s="7">
        <v>4380</v>
      </c>
      <c r="D614" s="13">
        <v>44431</v>
      </c>
      <c r="E614" s="13" t="s">
        <v>20</v>
      </c>
      <c r="F614" s="7">
        <f>IFERROR(VLOOKUP(E614,[2]Listas!$B$13:$C$82,2,0)," ")</f>
        <v>20371332210</v>
      </c>
      <c r="G614" s="17" t="s">
        <v>463</v>
      </c>
      <c r="H614" s="17" t="s">
        <v>58</v>
      </c>
      <c r="I614" s="17" t="s">
        <v>31</v>
      </c>
      <c r="J614" s="7" t="s">
        <v>7</v>
      </c>
    </row>
    <row r="615" spans="1:10">
      <c r="A615" s="6">
        <v>612</v>
      </c>
      <c r="B615" s="12">
        <v>124354</v>
      </c>
      <c r="C615" s="7">
        <v>4380</v>
      </c>
      <c r="D615" s="13">
        <v>44431</v>
      </c>
      <c r="E615" s="13" t="s">
        <v>20</v>
      </c>
      <c r="F615" s="7">
        <f>IFERROR(VLOOKUP(E615,[2]Listas!$B$13:$C$82,2,0)," ")</f>
        <v>20371332210</v>
      </c>
      <c r="G615" s="17" t="s">
        <v>464</v>
      </c>
      <c r="H615" s="17" t="s">
        <v>440</v>
      </c>
      <c r="I615" s="17" t="s">
        <v>31</v>
      </c>
      <c r="J615" s="7" t="s">
        <v>7</v>
      </c>
    </row>
    <row r="616" spans="1:10">
      <c r="A616" s="6">
        <v>613</v>
      </c>
      <c r="B616" s="12">
        <v>125425</v>
      </c>
      <c r="C616" s="7">
        <v>4386</v>
      </c>
      <c r="D616" s="13">
        <v>44431</v>
      </c>
      <c r="E616" s="13" t="s">
        <v>20</v>
      </c>
      <c r="F616" s="7">
        <f>IFERROR(VLOOKUP(E616,[2]Listas!$B$13:$C$82,2,0)," ")</f>
        <v>20371332210</v>
      </c>
      <c r="G616" s="17" t="s">
        <v>465</v>
      </c>
      <c r="H616" s="17" t="s">
        <v>440</v>
      </c>
      <c r="I616" s="17" t="s">
        <v>436</v>
      </c>
      <c r="J616" s="7" t="s">
        <v>7</v>
      </c>
    </row>
    <row r="617" spans="1:10">
      <c r="A617" s="6">
        <v>614</v>
      </c>
      <c r="B617" s="12">
        <v>125425</v>
      </c>
      <c r="C617" s="7">
        <v>4386</v>
      </c>
      <c r="D617" s="13">
        <v>44431</v>
      </c>
      <c r="E617" s="13" t="s">
        <v>20</v>
      </c>
      <c r="F617" s="7">
        <f>IFERROR(VLOOKUP(E617,[2]Listas!$B$13:$C$82,2,0)," ")</f>
        <v>20371332210</v>
      </c>
      <c r="G617" s="17" t="s">
        <v>466</v>
      </c>
      <c r="H617" s="17" t="s">
        <v>467</v>
      </c>
      <c r="I617" s="17" t="s">
        <v>31</v>
      </c>
      <c r="J617" s="7" t="s">
        <v>7</v>
      </c>
    </row>
    <row r="618" spans="1:10">
      <c r="A618" s="6">
        <v>615</v>
      </c>
      <c r="B618" s="12">
        <v>125425</v>
      </c>
      <c r="C618" s="7">
        <v>4386</v>
      </c>
      <c r="D618" s="13">
        <v>44431</v>
      </c>
      <c r="E618" s="13" t="s">
        <v>20</v>
      </c>
      <c r="F618" s="7">
        <f>IFERROR(VLOOKUP(E618,[2]Listas!$B$13:$C$82,2,0)," ")</f>
        <v>20371332210</v>
      </c>
      <c r="G618" s="17" t="s">
        <v>468</v>
      </c>
      <c r="H618" s="17" t="s">
        <v>58</v>
      </c>
      <c r="I618" s="17" t="s">
        <v>469</v>
      </c>
      <c r="J618" s="7" t="s">
        <v>7</v>
      </c>
    </row>
    <row r="619" spans="1:10">
      <c r="A619" s="6">
        <v>616</v>
      </c>
      <c r="B619" s="14" t="s">
        <v>1053</v>
      </c>
      <c r="C619" s="7">
        <v>4418</v>
      </c>
      <c r="D619" s="18">
        <v>44432</v>
      </c>
      <c r="E619" s="15" t="s">
        <v>458</v>
      </c>
      <c r="F619" s="7">
        <f>IFERROR(VLOOKUP(E619,[5]Listas!$B$13:$C$82,2,0)," ")</f>
        <v>20536876872</v>
      </c>
      <c r="G619" s="7" t="s">
        <v>1054</v>
      </c>
      <c r="H619" s="7" t="s">
        <v>1055</v>
      </c>
      <c r="I619" s="7">
        <v>1257071</v>
      </c>
      <c r="J619" s="7" t="str">
        <f>IFERROR(VLOOKUP(MID(G619,1,3),[5]Listas!$B$4:$C$7,2,0), " ")</f>
        <v>SOBREPESO</v>
      </c>
    </row>
    <row r="620" spans="1:10">
      <c r="A620" s="6">
        <v>617</v>
      </c>
      <c r="B620" s="14" t="s">
        <v>1053</v>
      </c>
      <c r="C620" s="7">
        <v>4418</v>
      </c>
      <c r="D620" s="18">
        <v>44432</v>
      </c>
      <c r="E620" s="15" t="s">
        <v>458</v>
      </c>
      <c r="F620" s="7">
        <f>IFERROR(VLOOKUP(E620,[5]Listas!$B$13:$C$82,2,0)," ")</f>
        <v>20536876872</v>
      </c>
      <c r="G620" s="7" t="s">
        <v>1056</v>
      </c>
      <c r="H620" s="7" t="s">
        <v>1057</v>
      </c>
      <c r="I620" s="7">
        <v>1257071</v>
      </c>
      <c r="J620" s="7" t="str">
        <f>IFERROR(VLOOKUP(MID(G620,1,3),[5]Listas!$B$4:$C$7,2,0), " ")</f>
        <v>SOBREPESO</v>
      </c>
    </row>
    <row r="621" spans="1:10">
      <c r="A621" s="6">
        <v>618</v>
      </c>
      <c r="B621" s="14" t="s">
        <v>1053</v>
      </c>
      <c r="C621" s="7">
        <v>4418</v>
      </c>
      <c r="D621" s="18">
        <v>44432</v>
      </c>
      <c r="E621" s="15" t="s">
        <v>458</v>
      </c>
      <c r="F621" s="7">
        <f>IFERROR(VLOOKUP(E621,[5]Listas!$B$13:$C$82,2,0)," ")</f>
        <v>20536876872</v>
      </c>
      <c r="G621" s="7" t="s">
        <v>1058</v>
      </c>
      <c r="H621" s="7" t="s">
        <v>454</v>
      </c>
      <c r="I621" s="7" t="s">
        <v>455</v>
      </c>
      <c r="J621" s="7" t="str">
        <f>IFERROR(VLOOKUP(MID(G621,1,3),[5]Listas!$B$4:$C$7,2,0), " ")</f>
        <v>SOBREPESO</v>
      </c>
    </row>
    <row r="622" spans="1:10">
      <c r="A622" s="6">
        <v>619</v>
      </c>
      <c r="B622" s="14" t="s">
        <v>1053</v>
      </c>
      <c r="C622" s="7">
        <v>4418</v>
      </c>
      <c r="D622" s="18">
        <v>44432</v>
      </c>
      <c r="E622" s="15" t="s">
        <v>458</v>
      </c>
      <c r="F622" s="7">
        <f>IFERROR(VLOOKUP(E622,[5]Listas!$B$13:$C$82,2,0)," ")</f>
        <v>20536876872</v>
      </c>
      <c r="G622" s="7" t="s">
        <v>1059</v>
      </c>
      <c r="H622" s="7" t="s">
        <v>457</v>
      </c>
      <c r="I622" s="7" t="s">
        <v>455</v>
      </c>
      <c r="J622" s="7" t="str">
        <f>IFERROR(VLOOKUP(MID(G622,1,3),[5]Listas!$B$4:$C$7,2,0), " ")</f>
        <v>SOBREPESO</v>
      </c>
    </row>
    <row r="623" spans="1:10">
      <c r="A623" s="6">
        <v>620</v>
      </c>
      <c r="B623" s="14" t="s">
        <v>1053</v>
      </c>
      <c r="C623" s="7">
        <v>4418</v>
      </c>
      <c r="D623" s="18">
        <v>44432</v>
      </c>
      <c r="E623" s="15" t="s">
        <v>458</v>
      </c>
      <c r="F623" s="7">
        <f>IFERROR(VLOOKUP(E623,[5]Listas!$B$13:$C$82,2,0)," ")</f>
        <v>20536876872</v>
      </c>
      <c r="G623" s="7" t="s">
        <v>1060</v>
      </c>
      <c r="H623" s="7" t="s">
        <v>1055</v>
      </c>
      <c r="I623" s="7" t="s">
        <v>455</v>
      </c>
      <c r="J623" s="7" t="str">
        <f>IFERROR(VLOOKUP(MID(G623,1,3),[5]Listas!$B$4:$C$7,2,0), " ")</f>
        <v>SOBREPESO</v>
      </c>
    </row>
    <row r="624" spans="1:10">
      <c r="A624" s="6">
        <v>621</v>
      </c>
      <c r="B624" s="14" t="s">
        <v>1053</v>
      </c>
      <c r="C624" s="7">
        <v>4418</v>
      </c>
      <c r="D624" s="18">
        <v>44432</v>
      </c>
      <c r="E624" s="15" t="s">
        <v>458</v>
      </c>
      <c r="F624" s="7">
        <f>IFERROR(VLOOKUP(E624,[5]Listas!$B$13:$C$82,2,0)," ")</f>
        <v>20536876872</v>
      </c>
      <c r="G624" s="7" t="s">
        <v>1061</v>
      </c>
      <c r="H624" s="7" t="s">
        <v>1057</v>
      </c>
      <c r="I624" s="7" t="s">
        <v>455</v>
      </c>
      <c r="J624" s="7" t="str">
        <f>IFERROR(VLOOKUP(MID(G624,1,3),[5]Listas!$B$4:$C$7,2,0), " ")</f>
        <v>SOBREPESO</v>
      </c>
    </row>
    <row r="625" spans="1:10">
      <c r="A625" s="6">
        <v>622</v>
      </c>
      <c r="B625" s="14" t="s">
        <v>1062</v>
      </c>
      <c r="C625" s="7">
        <v>4417</v>
      </c>
      <c r="D625" s="18">
        <v>44432</v>
      </c>
      <c r="E625" s="15" t="s">
        <v>458</v>
      </c>
      <c r="F625" s="7">
        <f>IFERROR(VLOOKUP(E625,[5]Listas!$B$13:$C$82,2,0)," ")</f>
        <v>20536876872</v>
      </c>
      <c r="G625" s="7" t="s">
        <v>1063</v>
      </c>
      <c r="H625" s="7" t="s">
        <v>1055</v>
      </c>
      <c r="I625" s="7">
        <v>1257071</v>
      </c>
      <c r="J625" s="7" t="str">
        <f>IFERROR(VLOOKUP(MID(G625,1,3),[5]Listas!$B$4:$C$7,2,0), " ")</f>
        <v>SOBREPESO</v>
      </c>
    </row>
    <row r="626" spans="1:10">
      <c r="A626" s="6">
        <v>623</v>
      </c>
      <c r="B626" s="14" t="s">
        <v>1062</v>
      </c>
      <c r="C626" s="7">
        <v>4417</v>
      </c>
      <c r="D626" s="18">
        <v>44432</v>
      </c>
      <c r="E626" s="15" t="s">
        <v>458</v>
      </c>
      <c r="F626" s="7">
        <f>IFERROR(VLOOKUP(E626,[5]Listas!$B$13:$C$82,2,0)," ")</f>
        <v>20536876872</v>
      </c>
      <c r="G626" s="7" t="s">
        <v>1064</v>
      </c>
      <c r="H626" s="7" t="s">
        <v>1057</v>
      </c>
      <c r="I626" s="7">
        <v>1257071</v>
      </c>
      <c r="J626" s="7" t="str">
        <f>IFERROR(VLOOKUP(MID(G626,1,3),[5]Listas!$B$4:$C$7,2,0), " ")</f>
        <v>SOBREPESO</v>
      </c>
    </row>
    <row r="627" spans="1:10">
      <c r="A627" s="6">
        <v>624</v>
      </c>
      <c r="B627" s="14" t="s">
        <v>1062</v>
      </c>
      <c r="C627" s="7">
        <v>4417</v>
      </c>
      <c r="D627" s="18">
        <v>44432</v>
      </c>
      <c r="E627" s="15" t="s">
        <v>458</v>
      </c>
      <c r="F627" s="7">
        <f>IFERROR(VLOOKUP(E627,[5]Listas!$B$13:$C$82,2,0)," ")</f>
        <v>20536876872</v>
      </c>
      <c r="G627" s="7" t="s">
        <v>1065</v>
      </c>
      <c r="H627" s="7" t="s">
        <v>454</v>
      </c>
      <c r="I627" s="7" t="s">
        <v>455</v>
      </c>
      <c r="J627" s="7" t="str">
        <f>IFERROR(VLOOKUP(MID(G627,1,3),[5]Listas!$B$4:$C$7,2,0), " ")</f>
        <v>SOBREPESO</v>
      </c>
    </row>
    <row r="628" spans="1:10">
      <c r="A628" s="6">
        <v>625</v>
      </c>
      <c r="B628" s="14" t="s">
        <v>1062</v>
      </c>
      <c r="C628" s="7">
        <v>4417</v>
      </c>
      <c r="D628" s="18">
        <v>44432</v>
      </c>
      <c r="E628" s="15" t="s">
        <v>458</v>
      </c>
      <c r="F628" s="7">
        <f>IFERROR(VLOOKUP(E628,[5]Listas!$B$13:$C$82,2,0)," ")</f>
        <v>20536876872</v>
      </c>
      <c r="G628" s="7" t="s">
        <v>1066</v>
      </c>
      <c r="H628" s="7" t="s">
        <v>457</v>
      </c>
      <c r="I628" s="7" t="s">
        <v>455</v>
      </c>
      <c r="J628" s="7" t="str">
        <f>IFERROR(VLOOKUP(MID(G628,1,3),[5]Listas!$B$4:$C$7,2,0), " ")</f>
        <v>SOBREPESO</v>
      </c>
    </row>
    <row r="629" spans="1:10">
      <c r="A629" s="6">
        <v>626</v>
      </c>
      <c r="B629" s="14" t="s">
        <v>1062</v>
      </c>
      <c r="C629" s="7">
        <v>4417</v>
      </c>
      <c r="D629" s="18">
        <v>44432</v>
      </c>
      <c r="E629" s="15" t="s">
        <v>458</v>
      </c>
      <c r="F629" s="7">
        <f>IFERROR(VLOOKUP(E629,[5]Listas!$B$13:$C$82,2,0)," ")</f>
        <v>20536876872</v>
      </c>
      <c r="G629" s="7" t="s">
        <v>1067</v>
      </c>
      <c r="H629" s="7" t="s">
        <v>1055</v>
      </c>
      <c r="I629" s="7" t="s">
        <v>455</v>
      </c>
      <c r="J629" s="7" t="str">
        <f>IFERROR(VLOOKUP(MID(G629,1,3),[5]Listas!$B$4:$C$7,2,0), " ")</f>
        <v>SOBREPESO</v>
      </c>
    </row>
    <row r="630" spans="1:10">
      <c r="A630" s="6">
        <v>627</v>
      </c>
      <c r="B630" s="14" t="s">
        <v>1062</v>
      </c>
      <c r="C630" s="7">
        <v>4417</v>
      </c>
      <c r="D630" s="18">
        <v>44432</v>
      </c>
      <c r="E630" s="15" t="s">
        <v>458</v>
      </c>
      <c r="F630" s="7">
        <f>IFERROR(VLOOKUP(E630,[5]Listas!$B$13:$C$82,2,0)," ")</f>
        <v>20536876872</v>
      </c>
      <c r="G630" s="7" t="s">
        <v>1068</v>
      </c>
      <c r="H630" s="7" t="s">
        <v>1057</v>
      </c>
      <c r="I630" s="7" t="s">
        <v>455</v>
      </c>
      <c r="J630" s="7" t="str">
        <f>IFERROR(VLOOKUP(MID(G630,1,3),[5]Listas!$B$4:$C$7,2,0), " ")</f>
        <v>SOBREPESO</v>
      </c>
    </row>
    <row r="631" spans="1:10">
      <c r="A631" s="6">
        <v>628</v>
      </c>
      <c r="B631" s="14" t="s">
        <v>1117</v>
      </c>
      <c r="C631" s="7">
        <v>4474</v>
      </c>
      <c r="D631" s="18">
        <v>44434</v>
      </c>
      <c r="E631" s="15" t="s">
        <v>35</v>
      </c>
      <c r="F631" s="7">
        <f>IFERROR(VLOOKUP(E631,[5]Listas!$B$13:$C$82,2,0)," ")</f>
        <v>20554815473</v>
      </c>
      <c r="G631" s="7" t="s">
        <v>1118</v>
      </c>
      <c r="H631" s="7" t="s">
        <v>1119</v>
      </c>
      <c r="I631" s="7" t="s">
        <v>1120</v>
      </c>
      <c r="J631" s="7" t="str">
        <f>IFERROR(VLOOKUP(MID(G631,1,3),[5]Listas!$B$4:$C$7,2,0), " ")</f>
        <v>SOBREPESO</v>
      </c>
    </row>
    <row r="632" spans="1:10">
      <c r="A632" s="6">
        <v>629</v>
      </c>
      <c r="B632" s="14" t="s">
        <v>1117</v>
      </c>
      <c r="C632" s="7">
        <v>4474</v>
      </c>
      <c r="D632" s="18">
        <v>44434</v>
      </c>
      <c r="E632" s="15" t="s">
        <v>35</v>
      </c>
      <c r="F632" s="7">
        <f>IFERROR(VLOOKUP(E632,[5]Listas!$B$13:$C$82,2,0)," ")</f>
        <v>20554815473</v>
      </c>
      <c r="G632" s="7" t="s">
        <v>1121</v>
      </c>
      <c r="H632" s="7" t="s">
        <v>427</v>
      </c>
      <c r="I632" s="7" t="s">
        <v>1120</v>
      </c>
      <c r="J632" s="7" t="str">
        <f>IFERROR(VLOOKUP(MID(G632,1,3),[5]Listas!$B$4:$C$7,2,0), " ")</f>
        <v>SOBREPESO</v>
      </c>
    </row>
    <row r="633" spans="1:10">
      <c r="A633" s="6">
        <v>630</v>
      </c>
      <c r="B633" s="14" t="s">
        <v>1022</v>
      </c>
      <c r="C633" s="7">
        <v>4400</v>
      </c>
      <c r="D633" s="18">
        <v>44432</v>
      </c>
      <c r="E633" s="15" t="s">
        <v>16</v>
      </c>
      <c r="F633" s="7">
        <f>IFERROR(VLOOKUP(E633,[5]Listas!$B$13:$C$82,2,0)," ")</f>
        <v>20100383919</v>
      </c>
      <c r="G633" s="7" t="s">
        <v>1023</v>
      </c>
      <c r="H633" s="7" t="s">
        <v>38</v>
      </c>
      <c r="I633" s="7" t="s">
        <v>894</v>
      </c>
      <c r="J633" s="7" t="str">
        <f>IFERROR(VLOOKUP(MID(G633,1,3),[5]Listas!$B$4:$C$7,2,0), " ")</f>
        <v>SOBREPESO</v>
      </c>
    </row>
    <row r="634" spans="1:10">
      <c r="A634" s="6">
        <v>631</v>
      </c>
      <c r="B634" s="14" t="s">
        <v>1022</v>
      </c>
      <c r="C634" s="7">
        <v>4400</v>
      </c>
      <c r="D634" s="18">
        <v>44432</v>
      </c>
      <c r="E634" s="15" t="s">
        <v>16</v>
      </c>
      <c r="F634" s="7">
        <f>IFERROR(VLOOKUP(E634,[5]Listas!$B$13:$C$82,2,0)," ")</f>
        <v>20100383919</v>
      </c>
      <c r="G634" s="7" t="s">
        <v>1024</v>
      </c>
      <c r="H634" s="7" t="s">
        <v>39</v>
      </c>
      <c r="I634" s="7" t="s">
        <v>894</v>
      </c>
      <c r="J634" s="7" t="str">
        <f>IFERROR(VLOOKUP(MID(G634,1,3),[5]Listas!$B$4:$C$7,2,0), " ")</f>
        <v>SOBREPESO</v>
      </c>
    </row>
    <row r="635" spans="1:10">
      <c r="A635" s="6">
        <v>632</v>
      </c>
      <c r="B635" s="14" t="s">
        <v>1022</v>
      </c>
      <c r="C635" s="7">
        <v>4400</v>
      </c>
      <c r="D635" s="18">
        <v>44432</v>
      </c>
      <c r="E635" s="15" t="s">
        <v>16</v>
      </c>
      <c r="F635" s="7">
        <f>IFERROR(VLOOKUP(E635,[5]Listas!$B$13:$C$82,2,0)," ")</f>
        <v>20100383919</v>
      </c>
      <c r="G635" s="7" t="s">
        <v>1025</v>
      </c>
      <c r="H635" s="7" t="s">
        <v>40</v>
      </c>
      <c r="I635" s="7" t="s">
        <v>894</v>
      </c>
      <c r="J635" s="7" t="str">
        <f>IFERROR(VLOOKUP(MID(G635,1,3),[5]Listas!$B$4:$C$7,2,0), " ")</f>
        <v>SOBREPESO</v>
      </c>
    </row>
    <row r="636" spans="1:10">
      <c r="A636" s="6">
        <v>633</v>
      </c>
      <c r="B636" s="14" t="s">
        <v>1026</v>
      </c>
      <c r="C636" s="7">
        <v>4399</v>
      </c>
      <c r="D636" s="18">
        <v>44432</v>
      </c>
      <c r="E636" s="15" t="s">
        <v>16</v>
      </c>
      <c r="F636" s="7">
        <f>IFERROR(VLOOKUP(E636,[5]Listas!$B$13:$C$82,2,0)," ")</f>
        <v>20100383919</v>
      </c>
      <c r="G636" s="7" t="s">
        <v>1027</v>
      </c>
      <c r="H636" s="7" t="s">
        <v>39</v>
      </c>
      <c r="I636" s="7" t="s">
        <v>894</v>
      </c>
      <c r="J636" s="7" t="str">
        <f>IFERROR(VLOOKUP(MID(G636,1,3),[5]Listas!$B$4:$C$7,2,0), " ")</f>
        <v>SOBREPESO</v>
      </c>
    </row>
    <row r="637" spans="1:10">
      <c r="A637" s="6">
        <v>634</v>
      </c>
      <c r="B637" s="14" t="s">
        <v>1026</v>
      </c>
      <c r="C637" s="7">
        <v>4399</v>
      </c>
      <c r="D637" s="18">
        <v>44432</v>
      </c>
      <c r="E637" s="15" t="s">
        <v>16</v>
      </c>
      <c r="F637" s="7">
        <f>IFERROR(VLOOKUP(E637,[5]Listas!$B$13:$C$82,2,0)," ")</f>
        <v>20100383919</v>
      </c>
      <c r="G637" s="7" t="s">
        <v>1028</v>
      </c>
      <c r="H637" s="7" t="s">
        <v>40</v>
      </c>
      <c r="I637" s="7" t="s">
        <v>894</v>
      </c>
      <c r="J637" s="7" t="str">
        <f>IFERROR(VLOOKUP(MID(G637,1,3),[5]Listas!$B$4:$C$7,2,0), " ")</f>
        <v>SOBREPESO</v>
      </c>
    </row>
    <row r="638" spans="1:10">
      <c r="A638" s="6">
        <v>635</v>
      </c>
      <c r="B638" s="14" t="s">
        <v>1026</v>
      </c>
      <c r="C638" s="7">
        <v>4399</v>
      </c>
      <c r="D638" s="18">
        <v>44432</v>
      </c>
      <c r="E638" s="15" t="s">
        <v>16</v>
      </c>
      <c r="F638" s="7">
        <f>IFERROR(VLOOKUP(E638,[5]Listas!$B$13:$C$82,2,0)," ")</f>
        <v>20100383919</v>
      </c>
      <c r="G638" s="7" t="s">
        <v>1029</v>
      </c>
      <c r="H638" s="7" t="s">
        <v>38</v>
      </c>
      <c r="I638" s="7" t="s">
        <v>894</v>
      </c>
      <c r="J638" s="7" t="str">
        <f>IFERROR(VLOOKUP(MID(G638,1,3),[5]Listas!$B$4:$C$7,2,0), " ")</f>
        <v>SOBREPESO</v>
      </c>
    </row>
    <row r="639" spans="1:10">
      <c r="A639" s="6">
        <v>636</v>
      </c>
      <c r="B639" s="14" t="s">
        <v>1069</v>
      </c>
      <c r="C639" s="7">
        <v>4416</v>
      </c>
      <c r="D639" s="18">
        <v>44432</v>
      </c>
      <c r="E639" s="15" t="s">
        <v>219</v>
      </c>
      <c r="F639" s="7">
        <f>IFERROR(VLOOKUP(E639,[5]Listas!$B$13:$C$82,2,0)," ")</f>
        <v>20518904427</v>
      </c>
      <c r="G639" s="7" t="s">
        <v>1070</v>
      </c>
      <c r="H639" s="7" t="s">
        <v>516</v>
      </c>
      <c r="I639" s="7" t="s">
        <v>89</v>
      </c>
      <c r="J639" s="7" t="str">
        <f>IFERROR(VLOOKUP(MID(G639,1,3),[5]Listas!$B$4:$C$7,2,0), " ")</f>
        <v>SOBREPESO</v>
      </c>
    </row>
    <row r="640" spans="1:10">
      <c r="A640" s="6">
        <v>637</v>
      </c>
      <c r="B640" s="14" t="s">
        <v>1071</v>
      </c>
      <c r="C640" s="7">
        <v>4430</v>
      </c>
      <c r="D640" s="18">
        <v>44433</v>
      </c>
      <c r="E640" s="16" t="s">
        <v>20</v>
      </c>
      <c r="F640" s="7">
        <f>IFERROR(VLOOKUP(E640,[5]Listas!$B$13:$C$82,2,0)," ")</f>
        <v>20371332210</v>
      </c>
      <c r="G640" s="7" t="s">
        <v>1072</v>
      </c>
      <c r="H640" s="7" t="s">
        <v>440</v>
      </c>
      <c r="I640" s="7" t="s">
        <v>436</v>
      </c>
      <c r="J640" s="7" t="str">
        <f>IFERROR(VLOOKUP(MID(G640,1,3),[5]Listas!$B$4:$C$7,2,0), " ")</f>
        <v>SOBREPESO</v>
      </c>
    </row>
    <row r="641" spans="1:10">
      <c r="A641" s="6">
        <v>638</v>
      </c>
      <c r="B641" s="14" t="s">
        <v>1071</v>
      </c>
      <c r="C641" s="7">
        <v>4430</v>
      </c>
      <c r="D641" s="18">
        <v>44433</v>
      </c>
      <c r="E641" s="16" t="s">
        <v>20</v>
      </c>
      <c r="F641" s="7">
        <f>IFERROR(VLOOKUP(E641,[5]Listas!$B$13:$C$82,2,0)," ")</f>
        <v>20371332210</v>
      </c>
      <c r="G641" s="7" t="s">
        <v>1073</v>
      </c>
      <c r="H641" s="7" t="s">
        <v>58</v>
      </c>
      <c r="I641" s="7" t="s">
        <v>31</v>
      </c>
      <c r="J641" s="7" t="str">
        <f>IFERROR(VLOOKUP(MID(G641,1,3),[5]Listas!$B$4:$C$7,2,0), " ")</f>
        <v>SOBREPESO</v>
      </c>
    </row>
    <row r="642" spans="1:10">
      <c r="A642" s="6">
        <v>639</v>
      </c>
      <c r="B642" s="14" t="s">
        <v>1071</v>
      </c>
      <c r="C642" s="7">
        <v>4430</v>
      </c>
      <c r="D642" s="18">
        <v>44433</v>
      </c>
      <c r="E642" s="16" t="s">
        <v>20</v>
      </c>
      <c r="F642" s="7">
        <f>IFERROR(VLOOKUP(E642,[5]Listas!$B$13:$C$82,2,0)," ")</f>
        <v>20371332210</v>
      </c>
      <c r="G642" s="7" t="s">
        <v>1074</v>
      </c>
      <c r="H642" s="7" t="s">
        <v>582</v>
      </c>
      <c r="I642" s="7" t="s">
        <v>1075</v>
      </c>
      <c r="J642" s="7" t="str">
        <f>IFERROR(VLOOKUP(MID(G642,1,3),[5]Listas!$B$4:$C$7,2,0), " ")</f>
        <v>SOBREPESO</v>
      </c>
    </row>
    <row r="643" spans="1:10">
      <c r="A643" s="6">
        <v>640</v>
      </c>
      <c r="B643" s="14" t="s">
        <v>1076</v>
      </c>
      <c r="C643" s="7">
        <v>4431</v>
      </c>
      <c r="D643" s="18">
        <v>44433</v>
      </c>
      <c r="E643" s="16" t="s">
        <v>219</v>
      </c>
      <c r="F643" s="7">
        <f>IFERROR(VLOOKUP(E643,[5]Listas!$B$13:$C$82,2,0)," ")</f>
        <v>20518904427</v>
      </c>
      <c r="G643" s="7" t="s">
        <v>1077</v>
      </c>
      <c r="H643" s="7" t="s">
        <v>1078</v>
      </c>
      <c r="I643" s="7" t="s">
        <v>1079</v>
      </c>
      <c r="J643" s="7" t="str">
        <f>IFERROR(VLOOKUP(MID(G643,1,3),[5]Listas!$B$4:$C$7,2,0), " ")</f>
        <v>SOBREPESO</v>
      </c>
    </row>
    <row r="644" spans="1:10">
      <c r="A644" s="6">
        <v>641</v>
      </c>
      <c r="B644" s="14" t="s">
        <v>1076</v>
      </c>
      <c r="C644" s="7">
        <v>4431</v>
      </c>
      <c r="D644" s="18">
        <v>44433</v>
      </c>
      <c r="E644" s="16" t="s">
        <v>219</v>
      </c>
      <c r="F644" s="7">
        <f>IFERROR(VLOOKUP(E644,[5]Listas!$B$13:$C$82,2,0)," ")</f>
        <v>20518904427</v>
      </c>
      <c r="G644" s="7" t="s">
        <v>1080</v>
      </c>
      <c r="H644" s="7" t="s">
        <v>484</v>
      </c>
      <c r="I644" s="7" t="s">
        <v>217</v>
      </c>
      <c r="J644" s="7" t="str">
        <f>IFERROR(VLOOKUP(MID(G644,1,3),[5]Listas!$B$4:$C$7,2,0), " ")</f>
        <v>SOBREPESO</v>
      </c>
    </row>
    <row r="645" spans="1:10">
      <c r="A645" s="6">
        <v>642</v>
      </c>
      <c r="B645" s="14" t="s">
        <v>1081</v>
      </c>
      <c r="C645" s="7">
        <v>4432</v>
      </c>
      <c r="D645" s="18">
        <v>44433</v>
      </c>
      <c r="E645" s="16" t="s">
        <v>219</v>
      </c>
      <c r="F645" s="7">
        <f>IFERROR(VLOOKUP(E645,[5]Listas!$B$13:$C$82,2,0)," ")</f>
        <v>20518904427</v>
      </c>
      <c r="G645" s="7" t="s">
        <v>1082</v>
      </c>
      <c r="H645" s="7" t="s">
        <v>1078</v>
      </c>
      <c r="I645" s="7" t="s">
        <v>1079</v>
      </c>
      <c r="J645" s="7" t="str">
        <f>IFERROR(VLOOKUP(MID(G645,1,3),[5]Listas!$B$4:$C$7,2,0), " ")</f>
        <v>SOBREPESO</v>
      </c>
    </row>
    <row r="646" spans="1:10">
      <c r="A646" s="6">
        <v>643</v>
      </c>
      <c r="B646" s="14" t="s">
        <v>1081</v>
      </c>
      <c r="C646" s="7">
        <v>4432</v>
      </c>
      <c r="D646" s="18">
        <v>44433</v>
      </c>
      <c r="E646" s="16" t="s">
        <v>219</v>
      </c>
      <c r="F646" s="7">
        <f>IFERROR(VLOOKUP(E646,[5]Listas!$B$13:$C$82,2,0)," ")</f>
        <v>20518904427</v>
      </c>
      <c r="G646" s="7" t="s">
        <v>1083</v>
      </c>
      <c r="H646" s="7" t="s">
        <v>484</v>
      </c>
      <c r="I646" s="7" t="s">
        <v>1079</v>
      </c>
      <c r="J646" s="7" t="str">
        <f>IFERROR(VLOOKUP(MID(G646,1,3),[5]Listas!$B$4:$C$7,2,0), " ")</f>
        <v>SOBREPESO</v>
      </c>
    </row>
    <row r="647" spans="1:10">
      <c r="A647" s="6">
        <v>644</v>
      </c>
      <c r="B647" s="14" t="s">
        <v>1084</v>
      </c>
      <c r="C647" s="7">
        <v>4433</v>
      </c>
      <c r="D647" s="18">
        <v>44433</v>
      </c>
      <c r="E647" s="16" t="s">
        <v>97</v>
      </c>
      <c r="F647" s="7">
        <f>IFERROR(VLOOKUP(E647,[5]Listas!$B$13:$C$82,2,0)," ")</f>
        <v>20424092941</v>
      </c>
      <c r="G647" s="7" t="s">
        <v>1085</v>
      </c>
      <c r="H647" s="7" t="s">
        <v>95</v>
      </c>
      <c r="I647" s="7" t="s">
        <v>1086</v>
      </c>
      <c r="J647" s="7" t="str">
        <f>IFERROR(VLOOKUP(MID(G647,1,3),[5]Listas!$B$4:$C$7,2,0), " ")</f>
        <v>SOBREPESO</v>
      </c>
    </row>
    <row r="648" spans="1:10">
      <c r="A648" s="6">
        <v>645</v>
      </c>
      <c r="B648" s="14" t="s">
        <v>1087</v>
      </c>
      <c r="C648" s="7">
        <v>4434</v>
      </c>
      <c r="D648" s="18">
        <v>44433</v>
      </c>
      <c r="E648" s="16" t="s">
        <v>97</v>
      </c>
      <c r="F648" s="7">
        <f>IFERROR(VLOOKUP(E648,[5]Listas!$B$13:$C$82,2,0)," ")</f>
        <v>20424092941</v>
      </c>
      <c r="G648" s="7" t="s">
        <v>1088</v>
      </c>
      <c r="H648" s="7" t="s">
        <v>1089</v>
      </c>
      <c r="I648" s="7" t="s">
        <v>1090</v>
      </c>
      <c r="J648" s="7" t="str">
        <f>IFERROR(VLOOKUP(MID(G648,1,3),[5]Listas!$B$4:$C$7,2,0), " ")</f>
        <v>SOBREPESO</v>
      </c>
    </row>
    <row r="649" spans="1:10">
      <c r="A649" s="6">
        <v>646</v>
      </c>
      <c r="B649" s="14" t="s">
        <v>1091</v>
      </c>
      <c r="C649" s="7">
        <v>4435</v>
      </c>
      <c r="D649" s="18">
        <v>44433</v>
      </c>
      <c r="E649" s="16" t="s">
        <v>1092</v>
      </c>
      <c r="F649" s="7">
        <f>IFERROR(VLOOKUP(E649,[5]Listas!$B$13:$C$82,2,0)," ")</f>
        <v>20601692474</v>
      </c>
      <c r="G649" s="7" t="s">
        <v>1093</v>
      </c>
      <c r="H649" s="7" t="s">
        <v>1094</v>
      </c>
      <c r="I649" s="7" t="s">
        <v>1095</v>
      </c>
      <c r="J649" s="7" t="str">
        <f>IFERROR(VLOOKUP(MID(G649,1,3),[5]Listas!$B$4:$C$7,2,0), " ")</f>
        <v>SOBREPESO</v>
      </c>
    </row>
    <row r="650" spans="1:10">
      <c r="A650" s="6">
        <v>647</v>
      </c>
      <c r="B650" s="14" t="s">
        <v>1091</v>
      </c>
      <c r="C650" s="7">
        <v>4435</v>
      </c>
      <c r="D650" s="18">
        <v>44433</v>
      </c>
      <c r="E650" s="16" t="s">
        <v>1092</v>
      </c>
      <c r="F650" s="7">
        <f>IFERROR(VLOOKUP(E650,[5]Listas!$B$13:$C$82,2,0)," ")</f>
        <v>20601692474</v>
      </c>
      <c r="G650" s="7" t="s">
        <v>1096</v>
      </c>
      <c r="H650" s="7" t="s">
        <v>1097</v>
      </c>
      <c r="I650" s="7" t="s">
        <v>1095</v>
      </c>
      <c r="J650" s="7" t="str">
        <f>IFERROR(VLOOKUP(MID(G650,1,3),[5]Listas!$B$4:$C$7,2,0), " ")</f>
        <v>SOBREPESO</v>
      </c>
    </row>
    <row r="651" spans="1:10">
      <c r="A651" s="6">
        <v>648</v>
      </c>
      <c r="B651" s="14" t="s">
        <v>1098</v>
      </c>
      <c r="C651" s="7">
        <v>4469</v>
      </c>
      <c r="D651" s="18">
        <v>44434</v>
      </c>
      <c r="E651" s="16" t="s">
        <v>1092</v>
      </c>
      <c r="F651" s="7">
        <f>IFERROR(VLOOKUP(E651,[5]Listas!$B$13:$C$82,2,0)," ")</f>
        <v>20601692474</v>
      </c>
      <c r="G651" s="7" t="s">
        <v>1099</v>
      </c>
      <c r="H651" s="7" t="s">
        <v>1094</v>
      </c>
      <c r="I651" s="7" t="s">
        <v>1100</v>
      </c>
      <c r="J651" s="7" t="str">
        <f>IFERROR(VLOOKUP(MID(G651,1,3),[5]Listas!$B$4:$C$7,2,0), " ")</f>
        <v>SOBREPESO</v>
      </c>
    </row>
    <row r="652" spans="1:10">
      <c r="A652" s="6">
        <v>649</v>
      </c>
      <c r="B652" s="14" t="s">
        <v>1098</v>
      </c>
      <c r="C652" s="7">
        <v>4469</v>
      </c>
      <c r="D652" s="18">
        <v>44434</v>
      </c>
      <c r="E652" s="16" t="s">
        <v>1092</v>
      </c>
      <c r="F652" s="7">
        <f>IFERROR(VLOOKUP(E652,[5]Listas!$B$13:$C$82,2,0)," ")</f>
        <v>20601692474</v>
      </c>
      <c r="G652" s="7" t="s">
        <v>1101</v>
      </c>
      <c r="H652" s="7" t="s">
        <v>1097</v>
      </c>
      <c r="I652" s="7" t="s">
        <v>1100</v>
      </c>
      <c r="J652" s="7" t="str">
        <f>IFERROR(VLOOKUP(MID(G652,1,3),[5]Listas!$B$4:$C$7,2,0), " ")</f>
        <v>SOBREPESO</v>
      </c>
    </row>
    <row r="653" spans="1:10">
      <c r="A653" s="6">
        <v>650</v>
      </c>
      <c r="B653" s="14" t="s">
        <v>1102</v>
      </c>
      <c r="C653" s="7">
        <v>4468</v>
      </c>
      <c r="D653" s="18">
        <v>44434</v>
      </c>
      <c r="E653" s="16" t="s">
        <v>1092</v>
      </c>
      <c r="F653" s="7">
        <f>IFERROR(VLOOKUP(E653,[5]Listas!$B$13:$C$82,2,0)," ")</f>
        <v>20601692474</v>
      </c>
      <c r="G653" s="7" t="s">
        <v>1103</v>
      </c>
      <c r="H653" s="7" t="s">
        <v>1094</v>
      </c>
      <c r="I653" s="7" t="s">
        <v>1100</v>
      </c>
      <c r="J653" s="7" t="str">
        <f>IFERROR(VLOOKUP(MID(G653,1,3),[5]Listas!$B$4:$C$7,2,0), " ")</f>
        <v>SOBREPESO</v>
      </c>
    </row>
    <row r="654" spans="1:10">
      <c r="A654" s="6">
        <v>651</v>
      </c>
      <c r="B654" s="14" t="s">
        <v>1102</v>
      </c>
      <c r="C654" s="7">
        <v>4468</v>
      </c>
      <c r="D654" s="18">
        <v>44434</v>
      </c>
      <c r="E654" s="16" t="s">
        <v>1092</v>
      </c>
      <c r="F654" s="7">
        <f>IFERROR(VLOOKUP(E654,[5]Listas!$B$13:$C$82,2,0)," ")</f>
        <v>20601692474</v>
      </c>
      <c r="G654" s="7" t="s">
        <v>1104</v>
      </c>
      <c r="H654" s="7" t="s">
        <v>1097</v>
      </c>
      <c r="I654" s="7" t="s">
        <v>1100</v>
      </c>
      <c r="J654" s="7" t="str">
        <f>IFERROR(VLOOKUP(MID(G654,1,3),[5]Listas!$B$4:$C$7,2,0), " ")</f>
        <v>SOBREPESO</v>
      </c>
    </row>
    <row r="655" spans="1:10">
      <c r="A655" s="6">
        <v>652</v>
      </c>
      <c r="B655" s="14" t="s">
        <v>1105</v>
      </c>
      <c r="C655" s="7">
        <v>4471</v>
      </c>
      <c r="D655" s="18">
        <v>44434</v>
      </c>
      <c r="E655" s="15" t="s">
        <v>20</v>
      </c>
      <c r="F655" s="7">
        <f>IFERROR(VLOOKUP(E655,[5]Listas!$B$13:$C$82,2,0)," ")</f>
        <v>20371332210</v>
      </c>
      <c r="G655" s="7" t="s">
        <v>1106</v>
      </c>
      <c r="H655" s="7" t="s">
        <v>1107</v>
      </c>
      <c r="I655" s="7" t="s">
        <v>436</v>
      </c>
      <c r="J655" s="7" t="str">
        <f>IFERROR(VLOOKUP(MID(G655,1,3),[5]Listas!$B$4:$C$7,2,0), " ")</f>
        <v>SOBREPESO</v>
      </c>
    </row>
    <row r="656" spans="1:10">
      <c r="A656" s="6">
        <v>653</v>
      </c>
      <c r="B656" s="14" t="s">
        <v>1105</v>
      </c>
      <c r="C656" s="7">
        <v>4471</v>
      </c>
      <c r="D656" s="18">
        <v>44434</v>
      </c>
      <c r="E656" s="15" t="s">
        <v>20</v>
      </c>
      <c r="F656" s="7">
        <f>IFERROR(VLOOKUP(E656,[5]Listas!$B$13:$C$82,2,0)," ")</f>
        <v>20371332210</v>
      </c>
      <c r="G656" s="7" t="s">
        <v>1108</v>
      </c>
      <c r="H656" s="7" t="s">
        <v>1109</v>
      </c>
      <c r="I656" s="7" t="s">
        <v>31</v>
      </c>
      <c r="J656" s="7" t="str">
        <f>IFERROR(VLOOKUP(MID(G656,1,3),[5]Listas!$B$4:$C$7,2,0), " ")</f>
        <v>SOBREPESO</v>
      </c>
    </row>
    <row r="657" spans="1:10">
      <c r="A657" s="6">
        <v>654</v>
      </c>
      <c r="B657" s="14" t="s">
        <v>1105</v>
      </c>
      <c r="C657" s="7">
        <v>4471</v>
      </c>
      <c r="D657" s="18">
        <v>44434</v>
      </c>
      <c r="E657" s="15" t="s">
        <v>20</v>
      </c>
      <c r="F657" s="7">
        <f>IFERROR(VLOOKUP(E657,[5]Listas!$B$13:$C$82,2,0)," ")</f>
        <v>20371332210</v>
      </c>
      <c r="G657" s="7" t="s">
        <v>1110</v>
      </c>
      <c r="H657" s="7" t="s">
        <v>267</v>
      </c>
      <c r="I657" s="7" t="s">
        <v>1075</v>
      </c>
      <c r="J657" s="7" t="str">
        <f>IFERROR(VLOOKUP(MID(G657,1,3),[5]Listas!$B$4:$C$7,2,0), " ")</f>
        <v>SOBREPESO</v>
      </c>
    </row>
    <row r="658" spans="1:10">
      <c r="A658" s="6">
        <v>655</v>
      </c>
      <c r="B658" s="14" t="s">
        <v>1111</v>
      </c>
      <c r="C658" s="7">
        <v>4472</v>
      </c>
      <c r="D658" s="18">
        <v>44434</v>
      </c>
      <c r="E658" s="15" t="s">
        <v>219</v>
      </c>
      <c r="F658" s="7">
        <f>IFERROR(VLOOKUP(E658,[5]Listas!$B$13:$C$82,2,0)," ")</f>
        <v>20518904427</v>
      </c>
      <c r="G658" s="7" t="s">
        <v>1112</v>
      </c>
      <c r="H658" s="7" t="s">
        <v>412</v>
      </c>
      <c r="I658" s="7" t="s">
        <v>1113</v>
      </c>
      <c r="J658" s="7" t="str">
        <f>IFERROR(VLOOKUP(MID(G658,1,3),[5]Listas!$B$4:$C$7,2,0), " ")</f>
        <v>SOBREPESO</v>
      </c>
    </row>
    <row r="659" spans="1:10">
      <c r="A659" s="6">
        <v>656</v>
      </c>
      <c r="B659" s="14" t="s">
        <v>1111</v>
      </c>
      <c r="C659" s="7">
        <v>4472</v>
      </c>
      <c r="D659" s="18">
        <v>44434</v>
      </c>
      <c r="E659" s="15" t="s">
        <v>219</v>
      </c>
      <c r="F659" s="7">
        <f>IFERROR(VLOOKUP(E659,[5]Listas!$B$13:$C$82,2,0)," ")</f>
        <v>20518904427</v>
      </c>
      <c r="G659" s="7" t="s">
        <v>1114</v>
      </c>
      <c r="H659" s="7" t="s">
        <v>481</v>
      </c>
      <c r="I659" s="7" t="s">
        <v>1113</v>
      </c>
      <c r="J659" s="7" t="str">
        <f>IFERROR(VLOOKUP(MID(G659,1,3),[5]Listas!$B$4:$C$7,2,0), " ")</f>
        <v>SOBREPESO</v>
      </c>
    </row>
    <row r="660" spans="1:10">
      <c r="A660" s="6">
        <v>657</v>
      </c>
      <c r="B660" s="14" t="s">
        <v>1122</v>
      </c>
      <c r="C660" s="7">
        <v>4470</v>
      </c>
      <c r="D660" s="18">
        <v>44434</v>
      </c>
      <c r="E660" s="15" t="s">
        <v>219</v>
      </c>
      <c r="F660" s="7">
        <f>IFERROR(VLOOKUP(E660,[5]Listas!$B$13:$C$82,2,0)," ")</f>
        <v>20518904427</v>
      </c>
      <c r="G660" s="7" t="s">
        <v>1123</v>
      </c>
      <c r="H660" s="7" t="s">
        <v>1078</v>
      </c>
      <c r="I660" s="7" t="s">
        <v>1124</v>
      </c>
      <c r="J660" s="7" t="str">
        <f>IFERROR(VLOOKUP(MID(G660,1,3),[5]Listas!$B$4:$C$7,2,0), " ")</f>
        <v>SOBREPESO</v>
      </c>
    </row>
    <row r="661" spans="1:10">
      <c r="A661" s="6">
        <v>658</v>
      </c>
      <c r="B661" s="14" t="s">
        <v>1122</v>
      </c>
      <c r="C661" s="7">
        <v>4470</v>
      </c>
      <c r="D661" s="18">
        <v>44434</v>
      </c>
      <c r="E661" s="15" t="s">
        <v>219</v>
      </c>
      <c r="F661" s="7">
        <f>IFERROR(VLOOKUP(E661,[5]Listas!$B$13:$C$82,2,0)," ")</f>
        <v>20518904427</v>
      </c>
      <c r="G661" s="7" t="s">
        <v>1125</v>
      </c>
      <c r="H661" s="7" t="s">
        <v>484</v>
      </c>
      <c r="I661" s="7" t="s">
        <v>1124</v>
      </c>
      <c r="J661" s="7" t="str">
        <f>IFERROR(VLOOKUP(MID(G661,1,3),[5]Listas!$B$4:$C$7,2,0), " ")</f>
        <v>SOBREPESO</v>
      </c>
    </row>
    <row r="662" spans="1:10">
      <c r="A662" s="6">
        <v>659</v>
      </c>
      <c r="B662" s="12">
        <v>120927</v>
      </c>
      <c r="C662" s="7">
        <v>4375</v>
      </c>
      <c r="D662" s="13">
        <v>44431</v>
      </c>
      <c r="E662" s="7" t="s">
        <v>17</v>
      </c>
      <c r="F662" s="7">
        <f>IFERROR(VLOOKUP(E662,[3]Listas!$B$13:$C$82,2,0)," ")</f>
        <v>20515473735</v>
      </c>
      <c r="G662" s="17" t="s">
        <v>470</v>
      </c>
      <c r="H662" s="17" t="s">
        <v>273</v>
      </c>
      <c r="I662" s="17" t="s">
        <v>86</v>
      </c>
      <c r="J662" s="7" t="s">
        <v>7</v>
      </c>
    </row>
    <row r="663" spans="1:10">
      <c r="A663" s="6">
        <v>660</v>
      </c>
      <c r="B663" s="12">
        <v>120927</v>
      </c>
      <c r="C663" s="7">
        <v>4375</v>
      </c>
      <c r="D663" s="13">
        <v>44431</v>
      </c>
      <c r="E663" s="7" t="s">
        <v>17</v>
      </c>
      <c r="F663" s="7">
        <f>IFERROR(VLOOKUP(E663,[3]Listas!$B$13:$C$82,2,0)," ")</f>
        <v>20515473735</v>
      </c>
      <c r="G663" s="17" t="s">
        <v>471</v>
      </c>
      <c r="H663" s="17" t="s">
        <v>275</v>
      </c>
      <c r="I663" s="17" t="s">
        <v>86</v>
      </c>
      <c r="J663" s="7" t="s">
        <v>7</v>
      </c>
    </row>
    <row r="664" spans="1:10">
      <c r="A664" s="6">
        <v>661</v>
      </c>
      <c r="B664" s="12">
        <v>120927</v>
      </c>
      <c r="C664" s="7">
        <v>4375</v>
      </c>
      <c r="D664" s="13">
        <v>44431</v>
      </c>
      <c r="E664" s="7" t="s">
        <v>17</v>
      </c>
      <c r="F664" s="7">
        <f>IFERROR(VLOOKUP(E664,[3]Listas!$B$13:$C$82,2,0)," ")</f>
        <v>20515473735</v>
      </c>
      <c r="G664" s="17" t="s">
        <v>472</v>
      </c>
      <c r="H664" s="17" t="s">
        <v>277</v>
      </c>
      <c r="I664" s="17" t="s">
        <v>86</v>
      </c>
      <c r="J664" s="7" t="s">
        <v>7</v>
      </c>
    </row>
    <row r="665" spans="1:10">
      <c r="A665" s="6">
        <v>662</v>
      </c>
      <c r="B665" s="12">
        <v>120927</v>
      </c>
      <c r="C665" s="7">
        <v>4375</v>
      </c>
      <c r="D665" s="13">
        <v>44431</v>
      </c>
      <c r="E665" s="7" t="s">
        <v>17</v>
      </c>
      <c r="F665" s="7">
        <f>IFERROR(VLOOKUP(E665,[3]Listas!$B$13:$C$82,2,0)," ")</f>
        <v>20515473735</v>
      </c>
      <c r="G665" s="17" t="s">
        <v>473</v>
      </c>
      <c r="H665" s="17" t="s">
        <v>279</v>
      </c>
      <c r="I665" s="17" t="s">
        <v>86</v>
      </c>
      <c r="J665" s="7" t="s">
        <v>7</v>
      </c>
    </row>
    <row r="666" spans="1:10">
      <c r="A666" s="6">
        <v>663</v>
      </c>
      <c r="B666" s="12">
        <v>121044</v>
      </c>
      <c r="C666" s="7">
        <v>4414</v>
      </c>
      <c r="D666" s="13">
        <v>44432</v>
      </c>
      <c r="E666" s="7" t="s">
        <v>310</v>
      </c>
      <c r="F666" s="7">
        <f>IFERROR(VLOOKUP(E666,[1]Listas!$B$13:$C$82,2,0)," ")</f>
        <v>20602556108</v>
      </c>
      <c r="G666" s="17" t="s">
        <v>474</v>
      </c>
      <c r="H666" s="17" t="s">
        <v>475</v>
      </c>
      <c r="I666" s="17" t="s">
        <v>307</v>
      </c>
      <c r="J666" s="7" t="s">
        <v>7</v>
      </c>
    </row>
    <row r="667" spans="1:10">
      <c r="A667" s="6">
        <v>664</v>
      </c>
      <c r="B667" s="12">
        <v>121044</v>
      </c>
      <c r="C667" s="7">
        <v>4414</v>
      </c>
      <c r="D667" s="13">
        <v>44432</v>
      </c>
      <c r="E667" s="7" t="s">
        <v>310</v>
      </c>
      <c r="F667" s="7">
        <f>IFERROR(VLOOKUP(E667,[1]Listas!$B$13:$C$82,2,0)," ")</f>
        <v>20602556108</v>
      </c>
      <c r="G667" s="17" t="s">
        <v>476</v>
      </c>
      <c r="H667" s="17" t="s">
        <v>477</v>
      </c>
      <c r="I667" s="17" t="s">
        <v>307</v>
      </c>
      <c r="J667" s="7" t="s">
        <v>7</v>
      </c>
    </row>
    <row r="668" spans="1:10">
      <c r="A668" s="6">
        <v>665</v>
      </c>
      <c r="B668" s="12">
        <v>121044</v>
      </c>
      <c r="C668" s="7">
        <v>4414</v>
      </c>
      <c r="D668" s="13">
        <v>44432</v>
      </c>
      <c r="E668" s="7" t="s">
        <v>310</v>
      </c>
      <c r="F668" s="7">
        <f>IFERROR(VLOOKUP(E668,[1]Listas!$B$13:$C$82,2,0)," ")</f>
        <v>20602556108</v>
      </c>
      <c r="G668" s="17" t="s">
        <v>478</v>
      </c>
      <c r="H668" s="17" t="s">
        <v>477</v>
      </c>
      <c r="I668" s="17" t="s">
        <v>421</v>
      </c>
      <c r="J668" s="7" t="s">
        <v>7</v>
      </c>
    </row>
    <row r="669" spans="1:10">
      <c r="A669" s="6">
        <v>666</v>
      </c>
      <c r="B669" s="12">
        <v>121044</v>
      </c>
      <c r="C669" s="7">
        <v>4414</v>
      </c>
      <c r="D669" s="13">
        <v>44432</v>
      </c>
      <c r="E669" s="7" t="s">
        <v>310</v>
      </c>
      <c r="F669" s="7">
        <f>IFERROR(VLOOKUP(E669,[1]Listas!$B$13:$C$82,2,0)," ")</f>
        <v>20602556108</v>
      </c>
      <c r="G669" s="17" t="s">
        <v>478</v>
      </c>
      <c r="H669" s="17" t="s">
        <v>475</v>
      </c>
      <c r="I669" s="17" t="s">
        <v>421</v>
      </c>
      <c r="J669" s="7" t="s">
        <v>7</v>
      </c>
    </row>
    <row r="670" spans="1:10">
      <c r="A670" s="6">
        <v>667</v>
      </c>
      <c r="B670" s="12">
        <v>121047</v>
      </c>
      <c r="C670" s="7">
        <v>4413</v>
      </c>
      <c r="D670" s="13">
        <v>44432</v>
      </c>
      <c r="E670" s="7" t="s">
        <v>219</v>
      </c>
      <c r="F670" s="7">
        <v>20518904427</v>
      </c>
      <c r="G670" s="17" t="s">
        <v>479</v>
      </c>
      <c r="H670" s="17" t="s">
        <v>412</v>
      </c>
      <c r="I670" s="17" t="s">
        <v>217</v>
      </c>
      <c r="J670" s="7" t="s">
        <v>7</v>
      </c>
    </row>
    <row r="671" spans="1:10">
      <c r="A671" s="6">
        <v>668</v>
      </c>
      <c r="B671" s="12">
        <v>121047</v>
      </c>
      <c r="C671" s="7">
        <v>4413</v>
      </c>
      <c r="D671" s="13">
        <v>44432</v>
      </c>
      <c r="E671" s="7" t="s">
        <v>219</v>
      </c>
      <c r="F671" s="7">
        <v>20518904427</v>
      </c>
      <c r="G671" s="17" t="s">
        <v>480</v>
      </c>
      <c r="H671" s="17" t="s">
        <v>481</v>
      </c>
      <c r="I671" s="17" t="s">
        <v>217</v>
      </c>
      <c r="J671" s="7" t="s">
        <v>7</v>
      </c>
    </row>
    <row r="672" spans="1:10">
      <c r="A672" s="6">
        <v>669</v>
      </c>
      <c r="B672" s="12">
        <v>124519</v>
      </c>
      <c r="C672" s="7">
        <v>4411</v>
      </c>
      <c r="D672" s="13">
        <v>44432</v>
      </c>
      <c r="E672" s="7" t="s">
        <v>219</v>
      </c>
      <c r="F672" s="7">
        <v>20518904427</v>
      </c>
      <c r="G672" s="17" t="s">
        <v>482</v>
      </c>
      <c r="H672" s="17" t="s">
        <v>216</v>
      </c>
      <c r="I672" s="17" t="s">
        <v>217</v>
      </c>
      <c r="J672" s="7" t="s">
        <v>7</v>
      </c>
    </row>
    <row r="673" spans="1:10" ht="28.5">
      <c r="A673" s="6">
        <v>670</v>
      </c>
      <c r="B673" s="12">
        <v>124519</v>
      </c>
      <c r="C673" s="7">
        <v>4411</v>
      </c>
      <c r="D673" s="13">
        <v>44432</v>
      </c>
      <c r="E673" s="7" t="s">
        <v>219</v>
      </c>
      <c r="F673" s="7">
        <v>20518904427</v>
      </c>
      <c r="G673" s="17" t="s">
        <v>483</v>
      </c>
      <c r="H673" s="17" t="s">
        <v>484</v>
      </c>
      <c r="I673" s="17" t="s">
        <v>485</v>
      </c>
      <c r="J673" s="7" t="s">
        <v>7</v>
      </c>
    </row>
    <row r="674" spans="1:10" ht="28.5">
      <c r="A674" s="6">
        <v>671</v>
      </c>
      <c r="B674" s="12">
        <v>125432</v>
      </c>
      <c r="C674" s="7">
        <v>4405</v>
      </c>
      <c r="D674" s="13">
        <v>44432</v>
      </c>
      <c r="E674" s="7" t="s">
        <v>219</v>
      </c>
      <c r="F674" s="7">
        <v>20518904427</v>
      </c>
      <c r="G674" s="17" t="s">
        <v>486</v>
      </c>
      <c r="H674" s="17" t="s">
        <v>216</v>
      </c>
      <c r="I674" s="17" t="s">
        <v>218</v>
      </c>
      <c r="J674" s="7" t="s">
        <v>7</v>
      </c>
    </row>
    <row r="675" spans="1:10" ht="28.5">
      <c r="A675" s="6">
        <v>672</v>
      </c>
      <c r="B675" s="12">
        <v>125441</v>
      </c>
      <c r="C675" s="7">
        <v>4403</v>
      </c>
      <c r="D675" s="13">
        <v>44432</v>
      </c>
      <c r="E675" s="7" t="s">
        <v>219</v>
      </c>
      <c r="F675" s="7">
        <v>20518904427</v>
      </c>
      <c r="G675" s="17" t="s">
        <v>487</v>
      </c>
      <c r="H675" s="17" t="s">
        <v>216</v>
      </c>
      <c r="I675" s="17" t="s">
        <v>218</v>
      </c>
      <c r="J675" s="7" t="s">
        <v>7</v>
      </c>
    </row>
    <row r="676" spans="1:10">
      <c r="A676" s="6">
        <v>673</v>
      </c>
      <c r="B676" s="14" t="s">
        <v>1126</v>
      </c>
      <c r="C676" s="7">
        <v>4505</v>
      </c>
      <c r="D676" s="18">
        <v>44435</v>
      </c>
      <c r="E676" s="15" t="s">
        <v>219</v>
      </c>
      <c r="F676" s="7">
        <f>IFERROR(VLOOKUP(E676,[5]Listas!$B$13:$C$82,2,0)," ")</f>
        <v>20518904427</v>
      </c>
      <c r="G676" s="7" t="s">
        <v>1127</v>
      </c>
      <c r="H676" s="7" t="s">
        <v>216</v>
      </c>
      <c r="I676" s="7" t="s">
        <v>1124</v>
      </c>
      <c r="J676" s="7" t="str">
        <f>IFERROR(VLOOKUP(MID(G676,1,3),[5]Listas!$B$4:$C$7,2,0), " ")</f>
        <v>SOBREPESO</v>
      </c>
    </row>
    <row r="677" spans="1:10">
      <c r="A677" s="6">
        <v>674</v>
      </c>
      <c r="B677" s="14" t="s">
        <v>1126</v>
      </c>
      <c r="C677" s="7">
        <v>4505</v>
      </c>
      <c r="D677" s="18">
        <v>44435</v>
      </c>
      <c r="E677" s="15" t="s">
        <v>219</v>
      </c>
      <c r="F677" s="7">
        <f>IFERROR(VLOOKUP(E677,[5]Listas!$B$13:$C$82,2,0)," ")</f>
        <v>20518904427</v>
      </c>
      <c r="G677" s="7" t="s">
        <v>1128</v>
      </c>
      <c r="H677" s="7" t="s">
        <v>484</v>
      </c>
      <c r="I677" s="7" t="s">
        <v>1124</v>
      </c>
      <c r="J677" s="7" t="str">
        <f>IFERROR(VLOOKUP(MID(G677,1,3),[5]Listas!$B$4:$C$7,2,0), " ")</f>
        <v>SOBREPESO</v>
      </c>
    </row>
    <row r="678" spans="1:10">
      <c r="A678" s="6">
        <v>675</v>
      </c>
      <c r="B678" s="14" t="s">
        <v>1137</v>
      </c>
      <c r="C678" s="7">
        <v>4506</v>
      </c>
      <c r="D678" s="18">
        <v>44435</v>
      </c>
      <c r="E678" s="15" t="s">
        <v>219</v>
      </c>
      <c r="F678" s="7">
        <f>IFERROR(VLOOKUP(E678,[5]Listas!$B$13:$C$82,2,0)," ")</f>
        <v>20518904427</v>
      </c>
      <c r="G678" s="7" t="s">
        <v>1138</v>
      </c>
      <c r="H678" s="7" t="s">
        <v>216</v>
      </c>
      <c r="I678" s="7" t="s">
        <v>1124</v>
      </c>
      <c r="J678" s="7" t="str">
        <f>IFERROR(VLOOKUP(MID(G678,1,3),[5]Listas!$B$4:$C$7,2,0), " ")</f>
        <v>SOBREPESO</v>
      </c>
    </row>
    <row r="679" spans="1:10">
      <c r="A679" s="6">
        <v>676</v>
      </c>
      <c r="B679" s="14" t="s">
        <v>1137</v>
      </c>
      <c r="C679" s="7">
        <v>4506</v>
      </c>
      <c r="D679" s="18">
        <v>44435</v>
      </c>
      <c r="E679" s="15" t="s">
        <v>219</v>
      </c>
      <c r="F679" s="7">
        <f>IFERROR(VLOOKUP(E679,[5]Listas!$B$13:$C$82,2,0)," ")</f>
        <v>20518904427</v>
      </c>
      <c r="G679" s="7" t="s">
        <v>1139</v>
      </c>
      <c r="H679" s="7" t="s">
        <v>484</v>
      </c>
      <c r="I679" s="7" t="s">
        <v>1124</v>
      </c>
      <c r="J679" s="7" t="str">
        <f>IFERROR(VLOOKUP(MID(G679,1,3),[5]Listas!$B$4:$C$7,2,0), " ")</f>
        <v>SOBREPESO</v>
      </c>
    </row>
    <row r="680" spans="1:10">
      <c r="A680" s="6">
        <v>677</v>
      </c>
      <c r="B680" s="14" t="s">
        <v>1140</v>
      </c>
      <c r="C680" s="7">
        <v>4507</v>
      </c>
      <c r="D680" s="18">
        <v>44435</v>
      </c>
      <c r="E680" s="15" t="s">
        <v>27</v>
      </c>
      <c r="F680" s="7">
        <f>IFERROR(VLOOKUP(E680,[5]Listas!$B$13:$C$82,2,0)," ")</f>
        <v>20100568617</v>
      </c>
      <c r="G680" s="7" t="s">
        <v>1141</v>
      </c>
      <c r="H680" s="7" t="s">
        <v>84</v>
      </c>
      <c r="I680" s="7" t="s">
        <v>688</v>
      </c>
      <c r="J680" s="7" t="str">
        <f>IFERROR(VLOOKUP(MID(G680,1,3),[5]Listas!$B$4:$C$7,2,0), " ")</f>
        <v>SOBREPESO</v>
      </c>
    </row>
    <row r="681" spans="1:10">
      <c r="A681" s="6">
        <v>678</v>
      </c>
      <c r="B681" s="14" t="s">
        <v>1140</v>
      </c>
      <c r="C681" s="7">
        <v>4507</v>
      </c>
      <c r="D681" s="18">
        <v>44435</v>
      </c>
      <c r="E681" s="15" t="s">
        <v>27</v>
      </c>
      <c r="F681" s="7">
        <f>IFERROR(VLOOKUP(E681,[5]Listas!$B$13:$C$82,2,0)," ")</f>
        <v>20100568617</v>
      </c>
      <c r="G681" s="7" t="s">
        <v>1142</v>
      </c>
      <c r="H681" s="7" t="s">
        <v>79</v>
      </c>
      <c r="I681" s="7" t="s">
        <v>685</v>
      </c>
      <c r="J681" s="7" t="str">
        <f>IFERROR(VLOOKUP(MID(G681,1,3),[5]Listas!$B$4:$C$7,2,0), " ")</f>
        <v>SOBREPESO</v>
      </c>
    </row>
    <row r="682" spans="1:10">
      <c r="A682" s="6">
        <v>679</v>
      </c>
      <c r="B682" s="14" t="s">
        <v>1140</v>
      </c>
      <c r="C682" s="7">
        <v>4507</v>
      </c>
      <c r="D682" s="18">
        <v>44435</v>
      </c>
      <c r="E682" s="15" t="s">
        <v>27</v>
      </c>
      <c r="F682" s="7">
        <f>IFERROR(VLOOKUP(E682,[5]Listas!$B$13:$C$82,2,0)," ")</f>
        <v>20100568617</v>
      </c>
      <c r="G682" s="7" t="s">
        <v>1143</v>
      </c>
      <c r="H682" s="7" t="s">
        <v>41</v>
      </c>
      <c r="I682" s="7" t="s">
        <v>577</v>
      </c>
      <c r="J682" s="7" t="str">
        <f>IFERROR(VLOOKUP(MID(G682,1,3),[5]Listas!$B$4:$C$7,2,0), " ")</f>
        <v>SOBREPESO</v>
      </c>
    </row>
    <row r="683" spans="1:10">
      <c r="A683" s="6">
        <v>680</v>
      </c>
      <c r="B683" s="14" t="s">
        <v>1140</v>
      </c>
      <c r="C683" s="7">
        <v>4507</v>
      </c>
      <c r="D683" s="18">
        <v>44435</v>
      </c>
      <c r="E683" s="15" t="s">
        <v>27</v>
      </c>
      <c r="F683" s="7">
        <f>IFERROR(VLOOKUP(E683,[5]Listas!$B$13:$C$82,2,0)," ")</f>
        <v>20100568617</v>
      </c>
      <c r="G683" s="7" t="s">
        <v>1144</v>
      </c>
      <c r="H683" s="7" t="s">
        <v>25</v>
      </c>
      <c r="I683" s="7" t="s">
        <v>854</v>
      </c>
      <c r="J683" s="7" t="str">
        <f>IFERROR(VLOOKUP(MID(G683,1,3),[5]Listas!$B$4:$C$7,2,0), " ")</f>
        <v>SOBREPESO</v>
      </c>
    </row>
    <row r="684" spans="1:10">
      <c r="A684" s="6">
        <v>681</v>
      </c>
      <c r="B684" s="14" t="s">
        <v>1140</v>
      </c>
      <c r="C684" s="7">
        <v>4507</v>
      </c>
      <c r="D684" s="18">
        <v>44435</v>
      </c>
      <c r="E684" s="15" t="s">
        <v>27</v>
      </c>
      <c r="F684" s="7">
        <f>IFERROR(VLOOKUP(E684,[5]Listas!$B$13:$C$82,2,0)," ")</f>
        <v>20100568617</v>
      </c>
      <c r="G684" s="7" t="s">
        <v>1145</v>
      </c>
      <c r="H684" s="7" t="s">
        <v>34</v>
      </c>
      <c r="I684" s="7" t="s">
        <v>1146</v>
      </c>
      <c r="J684" s="7" t="str">
        <f>IFERROR(VLOOKUP(MID(G684,1,3),[5]Listas!$B$4:$C$7,2,0), " ")</f>
        <v>SOBREPESO</v>
      </c>
    </row>
    <row r="685" spans="1:10">
      <c r="A685" s="6">
        <v>682</v>
      </c>
      <c r="B685" s="14" t="s">
        <v>1140</v>
      </c>
      <c r="C685" s="7">
        <v>4507</v>
      </c>
      <c r="D685" s="18">
        <v>44435</v>
      </c>
      <c r="E685" s="15" t="s">
        <v>27</v>
      </c>
      <c r="F685" s="7">
        <f>IFERROR(VLOOKUP(E685,[5]Listas!$B$13:$C$82,2,0)," ")</f>
        <v>20100568617</v>
      </c>
      <c r="G685" s="7" t="s">
        <v>1147</v>
      </c>
      <c r="H685" s="7" t="s">
        <v>77</v>
      </c>
      <c r="I685" s="7" t="s">
        <v>1148</v>
      </c>
      <c r="J685" s="7" t="str">
        <f>IFERROR(VLOOKUP(MID(G685,1,3),[5]Listas!$B$4:$C$7,2,0), " ")</f>
        <v>SOBREPESO</v>
      </c>
    </row>
    <row r="686" spans="1:10">
      <c r="A686" s="6">
        <v>683</v>
      </c>
      <c r="B686" s="14" t="s">
        <v>1149</v>
      </c>
      <c r="C686" s="7">
        <v>4493</v>
      </c>
      <c r="D686" s="18">
        <v>44435</v>
      </c>
      <c r="E686" s="15" t="s">
        <v>27</v>
      </c>
      <c r="F686" s="7">
        <f>IFERROR(VLOOKUP(E686,[5]Listas!$B$13:$C$82,2,0)," ")</f>
        <v>20100568617</v>
      </c>
      <c r="G686" s="7" t="s">
        <v>1150</v>
      </c>
      <c r="H686" s="7" t="s">
        <v>84</v>
      </c>
      <c r="I686" s="7" t="s">
        <v>688</v>
      </c>
      <c r="J686" s="7" t="str">
        <f>IFERROR(VLOOKUP(MID(G686,1,3),[5]Listas!$B$4:$C$7,2,0), " ")</f>
        <v>SOBREPESO</v>
      </c>
    </row>
    <row r="687" spans="1:10">
      <c r="A687" s="6">
        <v>684</v>
      </c>
      <c r="B687" s="14" t="s">
        <v>1149</v>
      </c>
      <c r="C687" s="7">
        <v>4493</v>
      </c>
      <c r="D687" s="18">
        <v>44435</v>
      </c>
      <c r="E687" s="15" t="s">
        <v>27</v>
      </c>
      <c r="F687" s="7">
        <f>IFERROR(VLOOKUP(E687,[5]Listas!$B$13:$C$82,2,0)," ")</f>
        <v>20100568617</v>
      </c>
      <c r="G687" s="7" t="s">
        <v>1151</v>
      </c>
      <c r="H687" s="7" t="s">
        <v>79</v>
      </c>
      <c r="I687" s="7" t="s">
        <v>685</v>
      </c>
      <c r="J687" s="7" t="str">
        <f>IFERROR(VLOOKUP(MID(G687,1,3),[5]Listas!$B$4:$C$7,2,0), " ")</f>
        <v>SOBREPESO</v>
      </c>
    </row>
    <row r="688" spans="1:10">
      <c r="A688" s="6">
        <v>685</v>
      </c>
      <c r="B688" s="14" t="s">
        <v>1149</v>
      </c>
      <c r="C688" s="7">
        <v>4493</v>
      </c>
      <c r="D688" s="18">
        <v>44435</v>
      </c>
      <c r="E688" s="15" t="s">
        <v>27</v>
      </c>
      <c r="F688" s="7">
        <f>IFERROR(VLOOKUP(E688,[5]Listas!$B$13:$C$82,2,0)," ")</f>
        <v>20100568617</v>
      </c>
      <c r="G688" s="7" t="s">
        <v>1152</v>
      </c>
      <c r="H688" s="7" t="s">
        <v>41</v>
      </c>
      <c r="I688" s="7" t="s">
        <v>577</v>
      </c>
      <c r="J688" s="7" t="str">
        <f>IFERROR(VLOOKUP(MID(G688,1,3),[5]Listas!$B$4:$C$7,2,0), " ")</f>
        <v>SOBREPESO</v>
      </c>
    </row>
    <row r="689" spans="1:10">
      <c r="A689" s="6">
        <v>686</v>
      </c>
      <c r="B689" s="14" t="s">
        <v>1149</v>
      </c>
      <c r="C689" s="7">
        <v>4493</v>
      </c>
      <c r="D689" s="18">
        <v>44435</v>
      </c>
      <c r="E689" s="15" t="s">
        <v>27</v>
      </c>
      <c r="F689" s="7">
        <f>IFERROR(VLOOKUP(E689,[5]Listas!$B$13:$C$82,2,0)," ")</f>
        <v>20100568617</v>
      </c>
      <c r="G689" s="7" t="s">
        <v>1153</v>
      </c>
      <c r="H689" s="7" t="s">
        <v>25</v>
      </c>
      <c r="I689" s="7" t="s">
        <v>854</v>
      </c>
      <c r="J689" s="7" t="str">
        <f>IFERROR(VLOOKUP(MID(G689,1,3),[5]Listas!$B$4:$C$7,2,0), " ")</f>
        <v>SOBREPESO</v>
      </c>
    </row>
    <row r="690" spans="1:10">
      <c r="A690" s="6">
        <v>687</v>
      </c>
      <c r="B690" s="14" t="s">
        <v>1149</v>
      </c>
      <c r="C690" s="7">
        <v>4493</v>
      </c>
      <c r="D690" s="18">
        <v>44435</v>
      </c>
      <c r="E690" s="15" t="s">
        <v>27</v>
      </c>
      <c r="F690" s="7">
        <f>IFERROR(VLOOKUP(E690,[5]Listas!$B$13:$C$82,2,0)," ")</f>
        <v>20100568617</v>
      </c>
      <c r="G690" s="7" t="s">
        <v>1154</v>
      </c>
      <c r="H690" s="7" t="s">
        <v>34</v>
      </c>
      <c r="I690" s="7" t="s">
        <v>1146</v>
      </c>
      <c r="J690" s="7" t="str">
        <f>IFERROR(VLOOKUP(MID(G690,1,3),[5]Listas!$B$4:$C$7,2,0), " ")</f>
        <v>SOBREPESO</v>
      </c>
    </row>
    <row r="691" spans="1:10">
      <c r="A691" s="6">
        <v>688</v>
      </c>
      <c r="B691" s="14" t="s">
        <v>1149</v>
      </c>
      <c r="C691" s="7">
        <v>4493</v>
      </c>
      <c r="D691" s="18">
        <v>44435</v>
      </c>
      <c r="E691" s="15" t="s">
        <v>27</v>
      </c>
      <c r="F691" s="7">
        <f>IFERROR(VLOOKUP(E691,[5]Listas!$B$13:$C$82,2,0)," ")</f>
        <v>20100568617</v>
      </c>
      <c r="G691" s="7" t="s">
        <v>1155</v>
      </c>
      <c r="H691" s="7" t="s">
        <v>77</v>
      </c>
      <c r="I691" s="7" t="s">
        <v>1148</v>
      </c>
      <c r="J691" s="7" t="str">
        <f>IFERROR(VLOOKUP(MID(G691,1,3),[5]Listas!$B$4:$C$7,2,0), " ")</f>
        <v>SOBREPESO</v>
      </c>
    </row>
    <row r="692" spans="1:10" ht="28.5">
      <c r="A692" s="6">
        <v>689</v>
      </c>
      <c r="B692" s="12">
        <v>120217</v>
      </c>
      <c r="C692" s="7">
        <v>4466</v>
      </c>
      <c r="D692" s="13">
        <v>44434</v>
      </c>
      <c r="E692" s="7" t="s">
        <v>365</v>
      </c>
      <c r="F692" s="7">
        <f>IFERROR(VLOOKUP(E692,[3]Listas!$B$13:$C$82,2,0)," ")</f>
        <v>20470407442</v>
      </c>
      <c r="G692" s="17" t="s">
        <v>500</v>
      </c>
      <c r="H692" s="17" t="s">
        <v>501</v>
      </c>
      <c r="I692" s="17" t="s">
        <v>504</v>
      </c>
      <c r="J692" s="7" t="s">
        <v>7</v>
      </c>
    </row>
    <row r="693" spans="1:10" ht="42.75">
      <c r="A693" s="6">
        <v>690</v>
      </c>
      <c r="B693" s="12">
        <v>120217</v>
      </c>
      <c r="C693" s="7">
        <v>4466</v>
      </c>
      <c r="D693" s="13">
        <v>44434</v>
      </c>
      <c r="E693" s="7" t="s">
        <v>365</v>
      </c>
      <c r="F693" s="7">
        <f>IFERROR(VLOOKUP(E693,[3]Listas!$B$13:$C$82,2,0)," ")</f>
        <v>20470407442</v>
      </c>
      <c r="G693" s="17" t="s">
        <v>502</v>
      </c>
      <c r="H693" s="17" t="s">
        <v>503</v>
      </c>
      <c r="I693" s="17" t="s">
        <v>505</v>
      </c>
      <c r="J693" s="7" t="s">
        <v>7</v>
      </c>
    </row>
    <row r="694" spans="1:10">
      <c r="A694" s="6">
        <v>691</v>
      </c>
      <c r="B694" s="14" t="s">
        <v>1164</v>
      </c>
      <c r="C694" s="7">
        <v>4458</v>
      </c>
      <c r="D694" s="18">
        <v>44434</v>
      </c>
      <c r="E694" s="16" t="s">
        <v>27</v>
      </c>
      <c r="F694" s="7">
        <f>IFERROR(VLOOKUP(E694,[5]Listas!$B$13:$C$82,2,0)," ")</f>
        <v>20100568617</v>
      </c>
      <c r="G694" s="7" t="s">
        <v>1165</v>
      </c>
      <c r="H694" s="7" t="s">
        <v>41</v>
      </c>
      <c r="I694" s="7" t="s">
        <v>577</v>
      </c>
      <c r="J694" s="7" t="str">
        <f>IFERROR(VLOOKUP(MID(G694,1,3),[5]Listas!$B$4:$C$7,2,0), " ")</f>
        <v>SOBREPESO</v>
      </c>
    </row>
    <row r="695" spans="1:10">
      <c r="A695" s="6">
        <v>692</v>
      </c>
      <c r="B695" s="14" t="s">
        <v>1164</v>
      </c>
      <c r="C695" s="7">
        <v>4458</v>
      </c>
      <c r="D695" s="18">
        <v>44434</v>
      </c>
      <c r="E695" s="16" t="s">
        <v>27</v>
      </c>
      <c r="F695" s="7">
        <f>IFERROR(VLOOKUP(E695,[5]Listas!$B$13:$C$82,2,0)," ")</f>
        <v>20100568617</v>
      </c>
      <c r="G695" s="7" t="s">
        <v>1166</v>
      </c>
      <c r="H695" s="7" t="s">
        <v>34</v>
      </c>
      <c r="I695" s="7" t="s">
        <v>592</v>
      </c>
      <c r="J695" s="7" t="str">
        <f>IFERROR(VLOOKUP(MID(G695,1,3),[5]Listas!$B$4:$C$7,2,0), " ")</f>
        <v>SOBREPESO</v>
      </c>
    </row>
    <row r="696" spans="1:10">
      <c r="A696" s="6">
        <v>693</v>
      </c>
      <c r="B696" s="14" t="s">
        <v>1164</v>
      </c>
      <c r="C696" s="7">
        <v>4458</v>
      </c>
      <c r="D696" s="18">
        <v>44434</v>
      </c>
      <c r="E696" s="16" t="s">
        <v>27</v>
      </c>
      <c r="F696" s="7">
        <f>IFERROR(VLOOKUP(E696,[5]Listas!$B$13:$C$82,2,0)," ")</f>
        <v>20100568617</v>
      </c>
      <c r="G696" s="7" t="s">
        <v>1167</v>
      </c>
      <c r="H696" s="7" t="s">
        <v>26</v>
      </c>
      <c r="I696" s="7" t="s">
        <v>595</v>
      </c>
      <c r="J696" s="7" t="str">
        <f>IFERROR(VLOOKUP(MID(G696,1,3),[5]Listas!$B$4:$C$7,2,0), " ")</f>
        <v>SOBREPESO</v>
      </c>
    </row>
    <row r="697" spans="1:10">
      <c r="A697" s="6">
        <v>694</v>
      </c>
      <c r="B697" s="14" t="s">
        <v>1164</v>
      </c>
      <c r="C697" s="7">
        <v>4458</v>
      </c>
      <c r="D697" s="18">
        <v>44434</v>
      </c>
      <c r="E697" s="16" t="s">
        <v>27</v>
      </c>
      <c r="F697" s="7">
        <f>IFERROR(VLOOKUP(E697,[5]Listas!$B$13:$C$82,2,0)," ")</f>
        <v>20100568617</v>
      </c>
      <c r="G697" s="7" t="s">
        <v>1168</v>
      </c>
      <c r="H697" s="7" t="s">
        <v>32</v>
      </c>
      <c r="I697" s="7" t="s">
        <v>991</v>
      </c>
      <c r="J697" s="7" t="str">
        <f>IFERROR(VLOOKUP(MID(G697,1,3),[5]Listas!$B$4:$C$7,2,0), " ")</f>
        <v>SOBREPESO</v>
      </c>
    </row>
    <row r="698" spans="1:10">
      <c r="A698" s="6">
        <v>695</v>
      </c>
      <c r="B698" s="14" t="s">
        <v>1115</v>
      </c>
      <c r="C698" s="7">
        <v>4473</v>
      </c>
      <c r="D698" s="18">
        <v>44434</v>
      </c>
      <c r="E698" s="15" t="s">
        <v>20</v>
      </c>
      <c r="F698" s="7">
        <f>IFERROR(VLOOKUP(E698,[5]Listas!$B$13:$C$82,2,0)," ")</f>
        <v>20371332210</v>
      </c>
      <c r="G698" s="7" t="s">
        <v>1116</v>
      </c>
      <c r="H698" s="7" t="s">
        <v>46</v>
      </c>
      <c r="I698" s="7" t="s">
        <v>1018</v>
      </c>
      <c r="J698" s="7" t="str">
        <f>IFERROR(VLOOKUP(MID(G698,1,3),[5]Listas!$B$4:$C$7,2,0), " ")</f>
        <v>SOBREPESO</v>
      </c>
    </row>
    <row r="699" spans="1:10">
      <c r="A699" s="6">
        <v>696</v>
      </c>
      <c r="B699" s="14" t="s">
        <v>1164</v>
      </c>
      <c r="C699" s="7">
        <v>4458</v>
      </c>
      <c r="D699" s="18">
        <v>44434</v>
      </c>
      <c r="E699" s="16" t="s">
        <v>27</v>
      </c>
      <c r="F699" s="7">
        <f>IFERROR(VLOOKUP(E699,[5]Listas!$B$13:$C$82,2,0)," ")</f>
        <v>20100568617</v>
      </c>
      <c r="G699" s="7" t="s">
        <v>1116</v>
      </c>
      <c r="H699" s="7" t="s">
        <v>33</v>
      </c>
      <c r="I699" s="7" t="s">
        <v>924</v>
      </c>
      <c r="J699" s="7" t="str">
        <f>IFERROR(VLOOKUP(MID(G699,1,3),[5]Listas!$B$4:$C$7,2,0), " ")</f>
        <v>SOBREPESO</v>
      </c>
    </row>
    <row r="700" spans="1:10">
      <c r="A700" s="6">
        <v>697</v>
      </c>
      <c r="B700" s="12">
        <v>127320</v>
      </c>
      <c r="C700" s="7">
        <v>4512</v>
      </c>
      <c r="D700" s="13">
        <v>44435</v>
      </c>
      <c r="E700" s="7" t="s">
        <v>16</v>
      </c>
      <c r="F700" s="7">
        <v>20100383919</v>
      </c>
      <c r="G700" s="17" t="s">
        <v>507</v>
      </c>
      <c r="H700" s="17" t="s">
        <v>38</v>
      </c>
      <c r="I700" s="17" t="s">
        <v>508</v>
      </c>
      <c r="J700" s="7" t="s">
        <v>7</v>
      </c>
    </row>
    <row r="701" spans="1:10">
      <c r="A701" s="6">
        <v>698</v>
      </c>
      <c r="B701" s="12">
        <v>127320</v>
      </c>
      <c r="C701" s="7">
        <v>4512</v>
      </c>
      <c r="D701" s="13">
        <v>44435</v>
      </c>
      <c r="E701" s="7" t="s">
        <v>16</v>
      </c>
      <c r="F701" s="7">
        <v>20100383919</v>
      </c>
      <c r="G701" s="17" t="s">
        <v>509</v>
      </c>
      <c r="H701" s="17" t="s">
        <v>40</v>
      </c>
      <c r="I701" s="17" t="s">
        <v>55</v>
      </c>
      <c r="J701" s="7" t="s">
        <v>7</v>
      </c>
    </row>
    <row r="702" spans="1:10">
      <c r="A702" s="6">
        <v>699</v>
      </c>
      <c r="B702" s="12">
        <v>127320</v>
      </c>
      <c r="C702" s="7">
        <v>4512</v>
      </c>
      <c r="D702" s="13">
        <v>44435</v>
      </c>
      <c r="E702" s="7" t="s">
        <v>16</v>
      </c>
      <c r="F702" s="7">
        <v>20100383919</v>
      </c>
      <c r="G702" s="17" t="s">
        <v>510</v>
      </c>
      <c r="H702" s="17" t="s">
        <v>39</v>
      </c>
      <c r="I702" s="17" t="s">
        <v>508</v>
      </c>
      <c r="J702" s="7" t="s">
        <v>7</v>
      </c>
    </row>
    <row r="703" spans="1:10">
      <c r="A703" s="6">
        <v>700</v>
      </c>
      <c r="B703" s="12">
        <v>127320</v>
      </c>
      <c r="C703" s="7">
        <v>4512</v>
      </c>
      <c r="D703" s="13">
        <v>44435</v>
      </c>
      <c r="E703" s="7" t="s">
        <v>16</v>
      </c>
      <c r="F703" s="7">
        <v>20100383919</v>
      </c>
      <c r="G703" s="17" t="s">
        <v>511</v>
      </c>
      <c r="H703" s="17" t="s">
        <v>40</v>
      </c>
      <c r="I703" s="17" t="s">
        <v>56</v>
      </c>
      <c r="J703" s="7" t="s">
        <v>7</v>
      </c>
    </row>
    <row r="704" spans="1:10">
      <c r="A704" s="6">
        <v>701</v>
      </c>
      <c r="B704" s="12">
        <v>127320</v>
      </c>
      <c r="C704" s="7">
        <v>4512</v>
      </c>
      <c r="D704" s="13">
        <v>44435</v>
      </c>
      <c r="E704" s="7" t="s">
        <v>16</v>
      </c>
      <c r="F704" s="7">
        <v>20100383919</v>
      </c>
      <c r="G704" s="17" t="s">
        <v>512</v>
      </c>
      <c r="H704" s="17" t="s">
        <v>39</v>
      </c>
      <c r="I704" s="17" t="s">
        <v>56</v>
      </c>
      <c r="J704" s="7" t="s">
        <v>7</v>
      </c>
    </row>
    <row r="705" spans="1:10">
      <c r="A705" s="6">
        <v>702</v>
      </c>
      <c r="B705" s="12">
        <v>127320</v>
      </c>
      <c r="C705" s="7">
        <v>4512</v>
      </c>
      <c r="D705" s="13">
        <v>44435</v>
      </c>
      <c r="E705" s="7" t="s">
        <v>16</v>
      </c>
      <c r="F705" s="7">
        <v>20100383919</v>
      </c>
      <c r="G705" s="17" t="s">
        <v>513</v>
      </c>
      <c r="H705" s="17" t="s">
        <v>38</v>
      </c>
      <c r="I705" s="17" t="s">
        <v>508</v>
      </c>
      <c r="J705" s="7" t="s">
        <v>7</v>
      </c>
    </row>
    <row r="706" spans="1:10">
      <c r="A706" s="6">
        <v>703</v>
      </c>
      <c r="B706" s="12">
        <v>125428</v>
      </c>
      <c r="C706" s="7">
        <v>4511</v>
      </c>
      <c r="D706" s="13">
        <v>44435</v>
      </c>
      <c r="E706" s="7" t="s">
        <v>219</v>
      </c>
      <c r="F706" s="7">
        <v>20518904427</v>
      </c>
      <c r="G706" s="17" t="s">
        <v>515</v>
      </c>
      <c r="H706" s="17" t="s">
        <v>516</v>
      </c>
      <c r="I706" s="17" t="s">
        <v>89</v>
      </c>
      <c r="J706" s="7" t="s">
        <v>7</v>
      </c>
    </row>
    <row r="707" spans="1:10">
      <c r="A707" s="6">
        <v>704</v>
      </c>
      <c r="B707" s="12">
        <v>127324</v>
      </c>
      <c r="C707" s="7">
        <v>4498</v>
      </c>
      <c r="D707" s="13">
        <v>44435</v>
      </c>
      <c r="E707" s="7" t="s">
        <v>27</v>
      </c>
      <c r="F707" s="7">
        <f>IFERROR(VLOOKUP(E707,[2]Listas!$B$13:$C$82,2,0)," ")</f>
        <v>20100568617</v>
      </c>
      <c r="G707" s="17" t="s">
        <v>527</v>
      </c>
      <c r="H707" s="17" t="s">
        <v>79</v>
      </c>
      <c r="I707" s="17" t="s">
        <v>528</v>
      </c>
      <c r="J707" s="7" t="s">
        <v>7</v>
      </c>
    </row>
    <row r="708" spans="1:10">
      <c r="A708" s="6">
        <v>705</v>
      </c>
      <c r="B708" s="12">
        <v>127324</v>
      </c>
      <c r="C708" s="7">
        <v>4498</v>
      </c>
      <c r="D708" s="13">
        <v>44435</v>
      </c>
      <c r="E708" s="7" t="s">
        <v>27</v>
      </c>
      <c r="F708" s="7">
        <f>IFERROR(VLOOKUP(E708,[2]Listas!$B$13:$C$82,2,0)," ")</f>
        <v>20100568617</v>
      </c>
      <c r="G708" s="17" t="s">
        <v>529</v>
      </c>
      <c r="H708" s="17" t="s">
        <v>84</v>
      </c>
      <c r="I708" s="17" t="s">
        <v>530</v>
      </c>
      <c r="J708" s="7" t="s">
        <v>7</v>
      </c>
    </row>
    <row r="709" spans="1:10">
      <c r="A709" s="6">
        <v>706</v>
      </c>
      <c r="B709" s="12">
        <v>127324</v>
      </c>
      <c r="C709" s="7">
        <v>4498</v>
      </c>
      <c r="D709" s="13">
        <v>44435</v>
      </c>
      <c r="E709" s="7" t="s">
        <v>27</v>
      </c>
      <c r="F709" s="7">
        <f>IFERROR(VLOOKUP(E709,[2]Listas!$B$13:$C$82,2,0)," ")</f>
        <v>20100568617</v>
      </c>
      <c r="G709" s="17" t="s">
        <v>531</v>
      </c>
      <c r="H709" s="17" t="s">
        <v>41</v>
      </c>
      <c r="I709" s="17" t="s">
        <v>327</v>
      </c>
      <c r="J709" s="7" t="s">
        <v>7</v>
      </c>
    </row>
    <row r="710" spans="1:10">
      <c r="A710" s="6">
        <v>707</v>
      </c>
      <c r="B710" s="12">
        <v>127324</v>
      </c>
      <c r="C710" s="7">
        <v>4498</v>
      </c>
      <c r="D710" s="13">
        <v>44435</v>
      </c>
      <c r="E710" s="7" t="s">
        <v>27</v>
      </c>
      <c r="F710" s="7">
        <f>IFERROR(VLOOKUP(E710,[2]Listas!$B$13:$C$82,2,0)," ")</f>
        <v>20100568617</v>
      </c>
      <c r="G710" s="17" t="s">
        <v>532</v>
      </c>
      <c r="H710" s="17" t="s">
        <v>26</v>
      </c>
      <c r="I710" s="17" t="s">
        <v>333</v>
      </c>
      <c r="J710" s="7" t="s">
        <v>7</v>
      </c>
    </row>
    <row r="711" spans="1:10">
      <c r="A711" s="6">
        <v>708</v>
      </c>
      <c r="B711" s="12">
        <v>127324</v>
      </c>
      <c r="C711" s="7">
        <v>4498</v>
      </c>
      <c r="D711" s="13">
        <v>44435</v>
      </c>
      <c r="E711" s="7" t="s">
        <v>27</v>
      </c>
      <c r="F711" s="7">
        <f>IFERROR(VLOOKUP(E711,[2]Listas!$B$13:$C$82,2,0)," ")</f>
        <v>20100568617</v>
      </c>
      <c r="G711" s="17" t="s">
        <v>533</v>
      </c>
      <c r="H711" s="17" t="s">
        <v>32</v>
      </c>
      <c r="I711" s="17" t="s">
        <v>534</v>
      </c>
      <c r="J711" s="7" t="s">
        <v>7</v>
      </c>
    </row>
    <row r="712" spans="1:10">
      <c r="A712" s="6">
        <v>709</v>
      </c>
      <c r="B712" s="12">
        <v>127324</v>
      </c>
      <c r="C712" s="7">
        <v>4498</v>
      </c>
      <c r="D712" s="13">
        <v>44435</v>
      </c>
      <c r="E712" s="7" t="s">
        <v>27</v>
      </c>
      <c r="F712" s="7">
        <f>IFERROR(VLOOKUP(E712,[2]Listas!$B$13:$C$82,2,0)," ")</f>
        <v>20100568617</v>
      </c>
      <c r="G712" s="17" t="s">
        <v>535</v>
      </c>
      <c r="H712" s="17" t="s">
        <v>33</v>
      </c>
      <c r="I712" s="17" t="s">
        <v>536</v>
      </c>
      <c r="J712" s="7" t="s">
        <v>7</v>
      </c>
    </row>
    <row r="713" spans="1:10">
      <c r="A713" s="6">
        <v>710</v>
      </c>
      <c r="B713" s="14" t="s">
        <v>1169</v>
      </c>
      <c r="C713" s="7">
        <v>4527</v>
      </c>
      <c r="D713" s="18">
        <v>44439</v>
      </c>
      <c r="E713" s="15" t="s">
        <v>35</v>
      </c>
      <c r="F713" s="7">
        <f>IFERROR(VLOOKUP(E713,[5]Listas!$B$13:$C$82,2,0)," ")</f>
        <v>20554815473</v>
      </c>
      <c r="G713" s="7" t="s">
        <v>1170</v>
      </c>
      <c r="H713" s="7" t="s">
        <v>1171</v>
      </c>
      <c r="I713" s="7" t="s">
        <v>1172</v>
      </c>
      <c r="J713" s="7" t="str">
        <f>IFERROR(VLOOKUP(MID(G713,1,3),[5]Listas!$B$4:$C$7,2,0), " ")</f>
        <v>SOBREPESO</v>
      </c>
    </row>
    <row r="714" spans="1:10">
      <c r="A714" s="6">
        <v>711</v>
      </c>
      <c r="B714" s="14" t="s">
        <v>1169</v>
      </c>
      <c r="C714" s="7">
        <v>4527</v>
      </c>
      <c r="D714" s="18">
        <v>44439</v>
      </c>
      <c r="E714" s="15" t="s">
        <v>35</v>
      </c>
      <c r="F714" s="7">
        <f>IFERROR(VLOOKUP(E714,[5]Listas!$B$13:$C$82,2,0)," ")</f>
        <v>20554815473</v>
      </c>
      <c r="G714" s="7" t="s">
        <v>1173</v>
      </c>
      <c r="H714" s="7" t="s">
        <v>1119</v>
      </c>
      <c r="I714" s="7" t="s">
        <v>1172</v>
      </c>
      <c r="J714" s="7" t="str">
        <f>IFERROR(VLOOKUP(MID(G714,1,3),[5]Listas!$B$4:$C$7,2,0), " ")</f>
        <v>SOBREPESO</v>
      </c>
    </row>
    <row r="715" spans="1:10">
      <c r="A715" s="6">
        <v>712</v>
      </c>
      <c r="B715" s="14" t="s">
        <v>1174</v>
      </c>
      <c r="C715" s="7">
        <v>4526</v>
      </c>
      <c r="D715" s="18">
        <v>44439</v>
      </c>
      <c r="E715" s="15" t="s">
        <v>35</v>
      </c>
      <c r="F715" s="7">
        <f>IFERROR(VLOOKUP(E715,[5]Listas!$B$13:$C$82,2,0)," ")</f>
        <v>20554815473</v>
      </c>
      <c r="G715" s="7" t="s">
        <v>1175</v>
      </c>
      <c r="H715" s="7" t="s">
        <v>1171</v>
      </c>
      <c r="I715" s="7" t="s">
        <v>1172</v>
      </c>
      <c r="J715" s="7" t="str">
        <f>IFERROR(VLOOKUP(MID(G715,1,3),[5]Listas!$B$4:$C$7,2,0), " ")</f>
        <v>SOBREPESO</v>
      </c>
    </row>
    <row r="716" spans="1:10">
      <c r="A716" s="6">
        <v>713</v>
      </c>
      <c r="B716" s="14" t="s">
        <v>1174</v>
      </c>
      <c r="C716" s="7">
        <v>4526</v>
      </c>
      <c r="D716" s="18">
        <v>44439</v>
      </c>
      <c r="E716" s="15" t="s">
        <v>35</v>
      </c>
      <c r="F716" s="7">
        <f>IFERROR(VLOOKUP(E716,[5]Listas!$B$13:$C$82,2,0)," ")</f>
        <v>20554815473</v>
      </c>
      <c r="G716" s="7" t="s">
        <v>1176</v>
      </c>
      <c r="H716" s="7" t="s">
        <v>1119</v>
      </c>
      <c r="I716" s="7" t="s">
        <v>1172</v>
      </c>
      <c r="J716" s="7" t="str">
        <f>IFERROR(VLOOKUP(MID(G716,1,3),[5]Listas!$B$4:$C$7,2,0), " ")</f>
        <v>SOBREPESO</v>
      </c>
    </row>
    <row r="717" spans="1:10">
      <c r="A717" s="6">
        <v>714</v>
      </c>
      <c r="B717" s="14" t="s">
        <v>1184</v>
      </c>
      <c r="C717" s="7">
        <v>4523</v>
      </c>
      <c r="D717" s="18">
        <v>44439</v>
      </c>
      <c r="E717" s="15" t="s">
        <v>20</v>
      </c>
      <c r="F717" s="7">
        <f>IFERROR(VLOOKUP(E717,[5]Listas!$B$13:$C$82,2,0)," ")</f>
        <v>20371332210</v>
      </c>
      <c r="G717" s="7" t="s">
        <v>1185</v>
      </c>
      <c r="H717" s="7" t="s">
        <v>64</v>
      </c>
      <c r="I717" s="7" t="s">
        <v>583</v>
      </c>
      <c r="J717" s="7" t="str">
        <f>IFERROR(VLOOKUP(MID(G717,1,3),[5]Listas!$B$4:$C$7,2,0), " ")</f>
        <v>SOBREPESO</v>
      </c>
    </row>
    <row r="718" spans="1:10">
      <c r="A718" s="6">
        <v>715</v>
      </c>
      <c r="B718" s="14" t="s">
        <v>1184</v>
      </c>
      <c r="C718" s="7">
        <v>4523</v>
      </c>
      <c r="D718" s="18">
        <v>44439</v>
      </c>
      <c r="E718" s="15" t="s">
        <v>20</v>
      </c>
      <c r="F718" s="7">
        <f>IFERROR(VLOOKUP(E718,[5]Listas!$B$13:$C$82,2,0)," ")</f>
        <v>20371332210</v>
      </c>
      <c r="G718" s="7" t="s">
        <v>1186</v>
      </c>
      <c r="H718" s="7" t="s">
        <v>64</v>
      </c>
      <c r="I718" s="7" t="s">
        <v>31</v>
      </c>
      <c r="J718" s="7" t="str">
        <f>IFERROR(VLOOKUP(MID(G718,1,3),[5]Listas!$B$4:$C$7,2,0), " ")</f>
        <v>SOBREPESO</v>
      </c>
    </row>
    <row r="719" spans="1:10">
      <c r="A719" s="6">
        <v>716</v>
      </c>
      <c r="B719" s="14" t="s">
        <v>1184</v>
      </c>
      <c r="C719" s="7">
        <v>4523</v>
      </c>
      <c r="D719" s="18">
        <v>44439</v>
      </c>
      <c r="E719" s="15" t="s">
        <v>20</v>
      </c>
      <c r="F719" s="7">
        <f>IFERROR(VLOOKUP(E719,[5]Listas!$B$13:$C$82,2,0)," ")</f>
        <v>20371332210</v>
      </c>
      <c r="G719" s="7" t="s">
        <v>1187</v>
      </c>
      <c r="H719" s="7" t="s">
        <v>671</v>
      </c>
      <c r="I719" s="7" t="s">
        <v>583</v>
      </c>
      <c r="J719" s="7" t="str">
        <f>IFERROR(VLOOKUP(MID(G719,1,3),[5]Listas!$B$4:$C$7,2,0), " ")</f>
        <v>SOBREPESO</v>
      </c>
    </row>
    <row r="720" spans="1:10">
      <c r="A720" s="6">
        <v>717</v>
      </c>
      <c r="B720" s="14" t="s">
        <v>1184</v>
      </c>
      <c r="C720" s="7">
        <v>4523</v>
      </c>
      <c r="D720" s="18">
        <v>44439</v>
      </c>
      <c r="E720" s="15" t="s">
        <v>20</v>
      </c>
      <c r="F720" s="7">
        <f>IFERROR(VLOOKUP(E720,[5]Listas!$B$13:$C$82,2,0)," ")</f>
        <v>20371332210</v>
      </c>
      <c r="G720" s="7" t="s">
        <v>1188</v>
      </c>
      <c r="H720" s="7" t="s">
        <v>671</v>
      </c>
      <c r="I720" s="7" t="s">
        <v>31</v>
      </c>
      <c r="J720" s="7" t="str">
        <f>IFERROR(VLOOKUP(MID(G720,1,3),[5]Listas!$B$4:$C$7,2,0), " ")</f>
        <v>SOBREPESO</v>
      </c>
    </row>
    <row r="721" spans="1:10">
      <c r="A721" s="6">
        <v>718</v>
      </c>
      <c r="B721" s="14" t="s">
        <v>1189</v>
      </c>
      <c r="C721" s="7">
        <v>4524</v>
      </c>
      <c r="D721" s="18">
        <v>44439</v>
      </c>
      <c r="E721" s="15" t="s">
        <v>458</v>
      </c>
      <c r="F721" s="7">
        <f>IFERROR(VLOOKUP(E721,[5]Listas!$B$13:$C$82,2,0)," ")</f>
        <v>20536876872</v>
      </c>
      <c r="G721" s="7" t="s">
        <v>1190</v>
      </c>
      <c r="H721" s="7" t="s">
        <v>1055</v>
      </c>
      <c r="I721" s="7">
        <v>1257071</v>
      </c>
      <c r="J721" s="7" t="str">
        <f>IFERROR(VLOOKUP(MID(G721,1,3),[5]Listas!$B$4:$C$7,2,0), " ")</f>
        <v>SOBREPESO</v>
      </c>
    </row>
    <row r="722" spans="1:10">
      <c r="A722" s="6">
        <v>719</v>
      </c>
      <c r="B722" s="14" t="s">
        <v>1189</v>
      </c>
      <c r="C722" s="7">
        <v>4524</v>
      </c>
      <c r="D722" s="18">
        <v>44439</v>
      </c>
      <c r="E722" s="15" t="s">
        <v>458</v>
      </c>
      <c r="F722" s="7">
        <f>IFERROR(VLOOKUP(E722,[5]Listas!$B$13:$C$82,2,0)," ")</f>
        <v>20536876872</v>
      </c>
      <c r="G722" s="7" t="s">
        <v>1191</v>
      </c>
      <c r="H722" s="7" t="s">
        <v>1057</v>
      </c>
      <c r="I722" s="7">
        <v>1257071</v>
      </c>
      <c r="J722" s="7" t="str">
        <f>IFERROR(VLOOKUP(MID(G722,1,3),[5]Listas!$B$4:$C$7,2,0), " ")</f>
        <v>SOBREPESO</v>
      </c>
    </row>
    <row r="723" spans="1:10">
      <c r="A723" s="6">
        <v>720</v>
      </c>
      <c r="B723" s="14" t="s">
        <v>1189</v>
      </c>
      <c r="C723" s="7">
        <v>4524</v>
      </c>
      <c r="D723" s="18">
        <v>44439</v>
      </c>
      <c r="E723" s="15" t="s">
        <v>458</v>
      </c>
      <c r="F723" s="7">
        <f>IFERROR(VLOOKUP(E723,[5]Listas!$B$13:$C$82,2,0)," ")</f>
        <v>20536876872</v>
      </c>
      <c r="G723" s="7" t="s">
        <v>1192</v>
      </c>
      <c r="H723" s="7" t="s">
        <v>1055</v>
      </c>
      <c r="I723" s="7" t="s">
        <v>455</v>
      </c>
      <c r="J723" s="7" t="str">
        <f>IFERROR(VLOOKUP(MID(G723,1,3),[5]Listas!$B$4:$C$7,2,0), " ")</f>
        <v>SOBREPESO</v>
      </c>
    </row>
    <row r="724" spans="1:10">
      <c r="A724" s="6">
        <v>721</v>
      </c>
      <c r="B724" s="14" t="s">
        <v>1189</v>
      </c>
      <c r="C724" s="7">
        <v>4524</v>
      </c>
      <c r="D724" s="18">
        <v>44439</v>
      </c>
      <c r="E724" s="15" t="s">
        <v>458</v>
      </c>
      <c r="F724" s="7">
        <f>IFERROR(VLOOKUP(E724,[5]Listas!$B$13:$C$82,2,0)," ")</f>
        <v>20536876872</v>
      </c>
      <c r="G724" s="7" t="s">
        <v>1193</v>
      </c>
      <c r="H724" s="7" t="s">
        <v>1057</v>
      </c>
      <c r="I724" s="7" t="s">
        <v>455</v>
      </c>
      <c r="J724" s="7" t="str">
        <f>IFERROR(VLOOKUP(MID(G724,1,3),[5]Listas!$B$4:$C$7,2,0), " ")</f>
        <v>SOBREPESO</v>
      </c>
    </row>
    <row r="725" spans="1:10">
      <c r="A725" s="6">
        <v>722</v>
      </c>
      <c r="B725" s="14" t="s">
        <v>1189</v>
      </c>
      <c r="C725" s="7">
        <v>4524</v>
      </c>
      <c r="D725" s="18">
        <v>44439</v>
      </c>
      <c r="E725" s="15" t="s">
        <v>458</v>
      </c>
      <c r="F725" s="7">
        <f>IFERROR(VLOOKUP(E725,[5]Listas!$B$13:$C$82,2,0)," ")</f>
        <v>20536876872</v>
      </c>
      <c r="G725" s="7" t="s">
        <v>1194</v>
      </c>
      <c r="H725" s="7" t="s">
        <v>1055</v>
      </c>
      <c r="I725" s="7" t="s">
        <v>455</v>
      </c>
      <c r="J725" s="7" t="str">
        <f>IFERROR(VLOOKUP(MID(G725,1,3),[5]Listas!$B$4:$C$7,2,0), " ")</f>
        <v>SOBREPESO</v>
      </c>
    </row>
    <row r="726" spans="1:10">
      <c r="A726" s="6">
        <v>723</v>
      </c>
      <c r="B726" s="14" t="s">
        <v>1189</v>
      </c>
      <c r="C726" s="7">
        <v>4524</v>
      </c>
      <c r="D726" s="18">
        <v>44439</v>
      </c>
      <c r="E726" s="15" t="s">
        <v>458</v>
      </c>
      <c r="F726" s="7">
        <f>IFERROR(VLOOKUP(E726,[5]Listas!$B$13:$C$82,2,0)," ")</f>
        <v>20536876872</v>
      </c>
      <c r="G726" s="7" t="s">
        <v>1195</v>
      </c>
      <c r="H726" s="7" t="s">
        <v>1057</v>
      </c>
      <c r="I726" s="7" t="s">
        <v>455</v>
      </c>
      <c r="J726" s="7" t="str">
        <f>IFERROR(VLOOKUP(MID(G726,1,3),[5]Listas!$B$4:$C$7,2,0), " ")</f>
        <v>SOBREPESO</v>
      </c>
    </row>
    <row r="727" spans="1:10">
      <c r="A727" s="6">
        <v>724</v>
      </c>
      <c r="B727" s="14" t="s">
        <v>1196</v>
      </c>
      <c r="C727" s="7">
        <v>4522</v>
      </c>
      <c r="D727" s="18">
        <v>44439</v>
      </c>
      <c r="E727" s="15" t="s">
        <v>16</v>
      </c>
      <c r="F727" s="7">
        <f>IFERROR(VLOOKUP(E727,[5]Listas!$B$13:$C$82,2,0)," ")</f>
        <v>20100383919</v>
      </c>
      <c r="G727" s="7" t="s">
        <v>1197</v>
      </c>
      <c r="H727" s="7" t="s">
        <v>29</v>
      </c>
      <c r="I727" s="7" t="s">
        <v>1198</v>
      </c>
      <c r="J727" s="7" t="str">
        <f>IFERROR(VLOOKUP(MID(G727,1,3),[5]Listas!$B$4:$C$7,2,0), " ")</f>
        <v>SOBREPESO</v>
      </c>
    </row>
    <row r="728" spans="1:10">
      <c r="A728" s="6">
        <v>725</v>
      </c>
      <c r="B728" s="14" t="s">
        <v>1196</v>
      </c>
      <c r="C728" s="7">
        <v>4522</v>
      </c>
      <c r="D728" s="18">
        <v>44439</v>
      </c>
      <c r="E728" s="15" t="s">
        <v>16</v>
      </c>
      <c r="F728" s="7">
        <f>IFERROR(VLOOKUP(E728,[5]Listas!$B$13:$C$82,2,0)," ")</f>
        <v>20100383919</v>
      </c>
      <c r="G728" s="7" t="s">
        <v>1199</v>
      </c>
      <c r="H728" s="7" t="s">
        <v>24</v>
      </c>
      <c r="I728" s="7" t="s">
        <v>954</v>
      </c>
      <c r="J728" s="7" t="str">
        <f>IFERROR(VLOOKUP(MID(G728,1,3),[5]Listas!$B$4:$C$7,2,0), " ")</f>
        <v>SOBREPESO</v>
      </c>
    </row>
    <row r="729" spans="1:10">
      <c r="A729" s="6">
        <v>726</v>
      </c>
      <c r="B729" s="14" t="s">
        <v>1196</v>
      </c>
      <c r="C729" s="7">
        <v>4522</v>
      </c>
      <c r="D729" s="18">
        <v>44439</v>
      </c>
      <c r="E729" s="15" t="s">
        <v>16</v>
      </c>
      <c r="F729" s="7">
        <f>IFERROR(VLOOKUP(E729,[5]Listas!$B$13:$C$82,2,0)," ")</f>
        <v>20100383919</v>
      </c>
      <c r="G729" s="7" t="s">
        <v>1200</v>
      </c>
      <c r="H729" s="7" t="s">
        <v>1201</v>
      </c>
      <c r="I729" s="7" t="s">
        <v>1202</v>
      </c>
      <c r="J729" s="7" t="str">
        <f>IFERROR(VLOOKUP(MID(G729,1,3),[5]Listas!$B$4:$C$7,2,0), " ")</f>
        <v>SOBREPESO</v>
      </c>
    </row>
    <row r="730" spans="1:10">
      <c r="A730" s="6">
        <v>727</v>
      </c>
      <c r="B730" s="14" t="s">
        <v>1196</v>
      </c>
      <c r="C730" s="7">
        <v>4522</v>
      </c>
      <c r="D730" s="18">
        <v>44439</v>
      </c>
      <c r="E730" s="15" t="s">
        <v>16</v>
      </c>
      <c r="F730" s="7">
        <f>IFERROR(VLOOKUP(E730,[5]Listas!$B$13:$C$82,2,0)," ")</f>
        <v>20100383919</v>
      </c>
      <c r="G730" s="7" t="s">
        <v>1203</v>
      </c>
      <c r="H730" s="7" t="s">
        <v>73</v>
      </c>
      <c r="I730" s="7" t="s">
        <v>962</v>
      </c>
      <c r="J730" s="7" t="str">
        <f>IFERROR(VLOOKUP(MID(G730,1,3),[5]Listas!$B$4:$C$7,2,0), " ")</f>
        <v>SOBREPESO</v>
      </c>
    </row>
    <row r="731" spans="1:10">
      <c r="A731" s="6">
        <v>728</v>
      </c>
      <c r="B731" s="14" t="s">
        <v>1196</v>
      </c>
      <c r="C731" s="7">
        <v>4522</v>
      </c>
      <c r="D731" s="18">
        <v>44439</v>
      </c>
      <c r="E731" s="15" t="s">
        <v>16</v>
      </c>
      <c r="F731" s="7">
        <f>IFERROR(VLOOKUP(E731,[5]Listas!$B$13:$C$82,2,0)," ")</f>
        <v>20100383919</v>
      </c>
      <c r="G731" s="7" t="s">
        <v>1204</v>
      </c>
      <c r="H731" s="7" t="s">
        <v>48</v>
      </c>
      <c r="I731" s="7" t="s">
        <v>1205</v>
      </c>
      <c r="J731" s="7" t="str">
        <f>IFERROR(VLOOKUP(MID(G731,1,3),[5]Listas!$B$4:$C$7,2,0), " ")</f>
        <v>SOBREPESO</v>
      </c>
    </row>
    <row r="732" spans="1:10">
      <c r="A732" s="6">
        <v>729</v>
      </c>
      <c r="B732" s="14" t="s">
        <v>1196</v>
      </c>
      <c r="C732" s="7">
        <v>4522</v>
      </c>
      <c r="D732" s="18">
        <v>44439</v>
      </c>
      <c r="E732" s="15" t="s">
        <v>16</v>
      </c>
      <c r="F732" s="7">
        <f>IFERROR(VLOOKUP(E732,[5]Listas!$B$13:$C$82,2,0)," ")</f>
        <v>20100383919</v>
      </c>
      <c r="G732" s="7" t="s">
        <v>1206</v>
      </c>
      <c r="H732" s="7" t="s">
        <v>30</v>
      </c>
      <c r="I732" s="7" t="s">
        <v>1205</v>
      </c>
      <c r="J732" s="7" t="str">
        <f>IFERROR(VLOOKUP(MID(G732,1,3),[5]Listas!$B$4:$C$7,2,0), " ")</f>
        <v>SOBREPESO</v>
      </c>
    </row>
    <row r="733" spans="1:10">
      <c r="A733" s="6">
        <v>730</v>
      </c>
      <c r="B733" s="14" t="s">
        <v>1207</v>
      </c>
      <c r="C733" s="7">
        <v>4521</v>
      </c>
      <c r="D733" s="18">
        <v>44439</v>
      </c>
      <c r="E733" s="15" t="s">
        <v>16</v>
      </c>
      <c r="F733" s="7">
        <f>IFERROR(VLOOKUP(E733,[5]Listas!$B$13:$C$82,2,0)," ")</f>
        <v>20100383919</v>
      </c>
      <c r="G733" s="7" t="s">
        <v>1208</v>
      </c>
      <c r="H733" s="7" t="s">
        <v>1209</v>
      </c>
      <c r="I733" s="7" t="s">
        <v>75</v>
      </c>
      <c r="J733" s="7" t="str">
        <f>IFERROR(VLOOKUP(MID(G733,1,3),[5]Listas!$B$4:$C$7,2,0), " ")</f>
        <v>SOBREPESO</v>
      </c>
    </row>
    <row r="734" spans="1:10">
      <c r="A734" s="6">
        <v>731</v>
      </c>
      <c r="B734" s="14" t="s">
        <v>1207</v>
      </c>
      <c r="C734" s="7">
        <v>4521</v>
      </c>
      <c r="D734" s="18">
        <v>44439</v>
      </c>
      <c r="E734" s="15" t="s">
        <v>16</v>
      </c>
      <c r="F734" s="7">
        <f>IFERROR(VLOOKUP(E734,[5]Listas!$B$13:$C$82,2,0)," ")</f>
        <v>20100383919</v>
      </c>
      <c r="G734" s="7" t="s">
        <v>1210</v>
      </c>
      <c r="H734" s="7" t="s">
        <v>74</v>
      </c>
      <c r="I734" s="7" t="s">
        <v>1211</v>
      </c>
      <c r="J734" s="7" t="str">
        <f>IFERROR(VLOOKUP(MID(G734,1,3),[5]Listas!$B$4:$C$7,2,0), " ")</f>
        <v>SOBREPESO</v>
      </c>
    </row>
    <row r="735" spans="1:10">
      <c r="A735" s="6">
        <v>732</v>
      </c>
      <c r="B735" s="12">
        <v>127329</v>
      </c>
      <c r="C735" s="7">
        <v>4497</v>
      </c>
      <c r="D735" s="13">
        <v>44435</v>
      </c>
      <c r="E735" s="7" t="s">
        <v>27</v>
      </c>
      <c r="F735" s="7">
        <f>IFERROR(VLOOKUP(E735,[2]Listas!$B$13:$C$82,2,0)," ")</f>
        <v>20100568617</v>
      </c>
      <c r="G735" s="17" t="s">
        <v>537</v>
      </c>
      <c r="H735" s="17" t="s">
        <v>79</v>
      </c>
      <c r="I735" s="17" t="s">
        <v>528</v>
      </c>
      <c r="J735" s="7" t="s">
        <v>7</v>
      </c>
    </row>
    <row r="736" spans="1:10">
      <c r="A736" s="6">
        <v>733</v>
      </c>
      <c r="B736" s="12">
        <v>127329</v>
      </c>
      <c r="C736" s="7">
        <v>4497</v>
      </c>
      <c r="D736" s="13">
        <v>44435</v>
      </c>
      <c r="E736" s="7" t="s">
        <v>27</v>
      </c>
      <c r="F736" s="7">
        <f>IFERROR(VLOOKUP(E736,[2]Listas!$B$13:$C$82,2,0)," ")</f>
        <v>20100568617</v>
      </c>
      <c r="G736" s="17" t="s">
        <v>538</v>
      </c>
      <c r="H736" s="17" t="s">
        <v>84</v>
      </c>
      <c r="I736" s="17" t="s">
        <v>530</v>
      </c>
      <c r="J736" s="7" t="s">
        <v>7</v>
      </c>
    </row>
    <row r="737" spans="1:10">
      <c r="A737" s="6">
        <v>734</v>
      </c>
      <c r="B737" s="12">
        <v>127329</v>
      </c>
      <c r="C737" s="7">
        <v>4497</v>
      </c>
      <c r="D737" s="13">
        <v>44435</v>
      </c>
      <c r="E737" s="7" t="s">
        <v>27</v>
      </c>
      <c r="F737" s="7">
        <f>IFERROR(VLOOKUP(E737,[2]Listas!$B$13:$C$82,2,0)," ")</f>
        <v>20100568617</v>
      </c>
      <c r="G737" s="17" t="s">
        <v>539</v>
      </c>
      <c r="H737" s="17" t="s">
        <v>41</v>
      </c>
      <c r="I737" s="17" t="s">
        <v>327</v>
      </c>
      <c r="J737" s="7" t="s">
        <v>7</v>
      </c>
    </row>
    <row r="738" spans="1:10">
      <c r="A738" s="6">
        <v>735</v>
      </c>
      <c r="B738" s="12">
        <v>127329</v>
      </c>
      <c r="C738" s="7">
        <v>4497</v>
      </c>
      <c r="D738" s="13">
        <v>44435</v>
      </c>
      <c r="E738" s="7" t="s">
        <v>27</v>
      </c>
      <c r="F738" s="7">
        <f>IFERROR(VLOOKUP(E738,[2]Listas!$B$13:$C$82,2,0)," ")</f>
        <v>20100568617</v>
      </c>
      <c r="G738" s="17" t="s">
        <v>540</v>
      </c>
      <c r="H738" s="17" t="s">
        <v>26</v>
      </c>
      <c r="I738" s="17" t="s">
        <v>333</v>
      </c>
      <c r="J738" s="7" t="s">
        <v>7</v>
      </c>
    </row>
    <row r="739" spans="1:10">
      <c r="A739" s="6">
        <v>736</v>
      </c>
      <c r="B739" s="12">
        <v>127329</v>
      </c>
      <c r="C739" s="7">
        <v>4497</v>
      </c>
      <c r="D739" s="13">
        <v>44435</v>
      </c>
      <c r="E739" s="7" t="s">
        <v>27</v>
      </c>
      <c r="F739" s="7">
        <f>IFERROR(VLOOKUP(E739,[2]Listas!$B$13:$C$82,2,0)," ")</f>
        <v>20100568617</v>
      </c>
      <c r="G739" s="17" t="s">
        <v>541</v>
      </c>
      <c r="H739" s="17" t="s">
        <v>32</v>
      </c>
      <c r="I739" s="17" t="s">
        <v>534</v>
      </c>
      <c r="J739" s="7" t="s">
        <v>7</v>
      </c>
    </row>
    <row r="740" spans="1:10">
      <c r="A740" s="6">
        <v>737</v>
      </c>
      <c r="B740" s="12">
        <v>127329</v>
      </c>
      <c r="C740" s="7">
        <v>4497</v>
      </c>
      <c r="D740" s="13">
        <v>44435</v>
      </c>
      <c r="E740" s="7" t="s">
        <v>27</v>
      </c>
      <c r="F740" s="7">
        <f>IFERROR(VLOOKUP(E740,[2]Listas!$B$13:$C$82,2,0)," ")</f>
        <v>20100568617</v>
      </c>
      <c r="G740" s="17" t="s">
        <v>542</v>
      </c>
      <c r="H740" s="17" t="s">
        <v>33</v>
      </c>
      <c r="I740" s="17" t="s">
        <v>536</v>
      </c>
      <c r="J740" s="7" t="s">
        <v>7</v>
      </c>
    </row>
    <row r="741" spans="1:10" ht="28.5">
      <c r="A741" s="6">
        <v>738</v>
      </c>
      <c r="B741" s="12">
        <v>126508</v>
      </c>
      <c r="C741" s="7">
        <v>4540</v>
      </c>
      <c r="D741" s="13">
        <v>44439</v>
      </c>
      <c r="E741" s="7" t="s">
        <v>219</v>
      </c>
      <c r="F741" s="7">
        <v>20518904427</v>
      </c>
      <c r="G741" s="17" t="s">
        <v>543</v>
      </c>
      <c r="H741" s="17" t="s">
        <v>216</v>
      </c>
      <c r="I741" s="17" t="s">
        <v>545</v>
      </c>
      <c r="J741" s="7" t="s">
        <v>7</v>
      </c>
    </row>
    <row r="742" spans="1:10" ht="28.5">
      <c r="A742" s="6">
        <v>739</v>
      </c>
      <c r="B742" s="12">
        <v>126508</v>
      </c>
      <c r="C742" s="7">
        <v>4540</v>
      </c>
      <c r="D742" s="13">
        <v>44439</v>
      </c>
      <c r="E742" s="7" t="s">
        <v>219</v>
      </c>
      <c r="F742" s="7">
        <v>20518904427</v>
      </c>
      <c r="G742" s="17" t="s">
        <v>544</v>
      </c>
      <c r="H742" s="17" t="s">
        <v>484</v>
      </c>
      <c r="I742" s="17" t="s">
        <v>545</v>
      </c>
      <c r="J742" s="7" t="s">
        <v>7</v>
      </c>
    </row>
    <row r="743" spans="1:10">
      <c r="A743" s="6">
        <v>740</v>
      </c>
      <c r="B743" s="12">
        <v>125438</v>
      </c>
      <c r="C743" s="7">
        <v>4538</v>
      </c>
      <c r="D743" s="13">
        <v>44439</v>
      </c>
      <c r="E743" s="7" t="s">
        <v>549</v>
      </c>
      <c r="F743" s="7">
        <v>20415944463</v>
      </c>
      <c r="G743" s="17" t="s">
        <v>546</v>
      </c>
      <c r="H743" s="17" t="s">
        <v>547</v>
      </c>
      <c r="I743" s="17" t="s">
        <v>548</v>
      </c>
      <c r="J743" s="7" t="s">
        <v>7</v>
      </c>
    </row>
  </sheetData>
  <autoFilter ref="A3:K3" xr:uid="{00000000-0009-0000-0000-000000000000}">
    <sortState ref="A4:K743">
      <sortCondition ref="G3"/>
    </sortState>
  </autoFilter>
  <mergeCells count="2">
    <mergeCell ref="A1:K1"/>
    <mergeCell ref="A2:K2"/>
  </mergeCells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de Asistencia Tecnica en Ingenieria SDO 1</dc:creator>
  <cp:lastModifiedBy>USUARIO</cp:lastModifiedBy>
  <dcterms:created xsi:type="dcterms:W3CDTF">2019-11-04T13:15:20Z</dcterms:created>
  <dcterms:modified xsi:type="dcterms:W3CDTF">2021-10-05T03:07:23Z</dcterms:modified>
</cp:coreProperties>
</file>